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5320" windowHeight="15720"/>
  </bookViews>
  <sheets>
    <sheet name="Раздвижная система Sezam" sheetId="1" r:id="rId1"/>
  </sheets>
  <definedNames>
    <definedName name="_xlnm.Print_Area" localSheetId="0">'Раздвижная система Sezam'!$A$1:$K$91</definedName>
  </definedName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0" i="1" l="1"/>
  <c r="K51" i="1"/>
  <c r="J50" i="1"/>
  <c r="J51" i="1"/>
  <c r="I50" i="1"/>
  <c r="I51" i="1"/>
  <c r="H50" i="1"/>
  <c r="H51" i="1"/>
  <c r="H41" i="1"/>
  <c r="I41" i="1"/>
  <c r="J41" i="1"/>
  <c r="K41" i="1"/>
  <c r="H40" i="1"/>
  <c r="I40" i="1"/>
  <c r="J40" i="1"/>
  <c r="K40" i="1"/>
  <c r="H20" i="1"/>
  <c r="H21" i="1"/>
  <c r="I20" i="1"/>
  <c r="I21" i="1"/>
  <c r="J20" i="1"/>
  <c r="J21" i="1"/>
  <c r="K20" i="1"/>
  <c r="K21" i="1"/>
  <c r="K16" i="1"/>
  <c r="K17" i="1"/>
  <c r="J16" i="1"/>
  <c r="J17" i="1"/>
  <c r="I16" i="1"/>
  <c r="I17" i="1"/>
  <c r="H16" i="1"/>
  <c r="H17" i="1"/>
  <c r="H14" i="1"/>
  <c r="I14" i="1"/>
  <c r="J14" i="1"/>
  <c r="K14" i="1"/>
  <c r="H15" i="1"/>
  <c r="I15" i="1"/>
  <c r="J15" i="1"/>
  <c r="K15" i="1"/>
  <c r="H18" i="1"/>
  <c r="I18" i="1"/>
  <c r="J18" i="1"/>
  <c r="K18" i="1"/>
  <c r="H19" i="1"/>
  <c r="I19" i="1"/>
  <c r="J19" i="1"/>
  <c r="K19" i="1"/>
  <c r="H22" i="1"/>
  <c r="I22" i="1"/>
  <c r="J22" i="1"/>
  <c r="K22" i="1"/>
  <c r="H23" i="1"/>
  <c r="I23" i="1"/>
  <c r="J23" i="1"/>
  <c r="K23" i="1"/>
  <c r="H24" i="1"/>
  <c r="I24" i="1"/>
  <c r="J24" i="1"/>
  <c r="K24" i="1"/>
  <c r="H25" i="1"/>
  <c r="I25" i="1"/>
  <c r="J25" i="1"/>
  <c r="K25" i="1"/>
  <c r="H26" i="1"/>
  <c r="I26" i="1"/>
  <c r="J26" i="1"/>
  <c r="K26" i="1"/>
  <c r="H28" i="1"/>
  <c r="I28" i="1"/>
  <c r="J28" i="1"/>
  <c r="K28" i="1"/>
  <c r="H30" i="1"/>
  <c r="I30" i="1"/>
  <c r="J30" i="1"/>
  <c r="K30" i="1"/>
  <c r="H31" i="1"/>
  <c r="I31" i="1"/>
  <c r="J31" i="1"/>
  <c r="K31" i="1"/>
  <c r="H32" i="1"/>
  <c r="I32" i="1"/>
  <c r="J32" i="1"/>
  <c r="K32" i="1"/>
  <c r="H33" i="1"/>
  <c r="I33" i="1"/>
  <c r="J33" i="1"/>
  <c r="K33" i="1"/>
  <c r="H34" i="1"/>
  <c r="I34" i="1"/>
  <c r="J34" i="1"/>
  <c r="K34" i="1"/>
  <c r="H35" i="1"/>
  <c r="I35" i="1"/>
  <c r="J35" i="1"/>
  <c r="K35" i="1"/>
  <c r="H36" i="1"/>
  <c r="I36" i="1"/>
  <c r="J36" i="1"/>
  <c r="K36" i="1"/>
  <c r="H37" i="1"/>
  <c r="I37" i="1"/>
  <c r="J37" i="1"/>
  <c r="K37" i="1"/>
  <c r="H38" i="1"/>
  <c r="I38" i="1"/>
  <c r="J38" i="1"/>
  <c r="K38" i="1"/>
  <c r="H39" i="1"/>
  <c r="I39" i="1"/>
  <c r="J39" i="1"/>
  <c r="K39" i="1"/>
  <c r="H42" i="1"/>
  <c r="I42" i="1"/>
  <c r="J42" i="1"/>
  <c r="K42" i="1"/>
  <c r="H43" i="1"/>
  <c r="I43" i="1"/>
  <c r="J43" i="1"/>
  <c r="K43" i="1"/>
  <c r="H44" i="1"/>
  <c r="I44" i="1"/>
  <c r="J44" i="1"/>
  <c r="K44" i="1"/>
  <c r="H45" i="1"/>
  <c r="I45" i="1"/>
  <c r="J45" i="1"/>
  <c r="K45" i="1"/>
  <c r="H46" i="1"/>
  <c r="I46" i="1"/>
  <c r="J46" i="1"/>
  <c r="K46" i="1"/>
  <c r="H47" i="1"/>
  <c r="I47" i="1"/>
  <c r="J47" i="1"/>
  <c r="K47" i="1"/>
  <c r="H48" i="1"/>
  <c r="I48" i="1"/>
  <c r="J48" i="1"/>
  <c r="K48" i="1"/>
  <c r="H49" i="1"/>
  <c r="I49" i="1"/>
  <c r="J49" i="1"/>
  <c r="K49" i="1"/>
  <c r="H52" i="1"/>
  <c r="I52" i="1"/>
  <c r="J52" i="1"/>
  <c r="K52" i="1"/>
  <c r="H53" i="1"/>
  <c r="I53" i="1"/>
  <c r="J53" i="1"/>
  <c r="K53" i="1"/>
  <c r="H54" i="1"/>
  <c r="I54" i="1"/>
  <c r="J54" i="1"/>
  <c r="K54" i="1"/>
  <c r="H55" i="1"/>
  <c r="I55" i="1"/>
  <c r="J55" i="1"/>
  <c r="K55" i="1"/>
  <c r="H56" i="1"/>
  <c r="I56" i="1"/>
  <c r="J56" i="1"/>
  <c r="K56" i="1"/>
  <c r="H57" i="1"/>
  <c r="I57" i="1"/>
  <c r="J57" i="1"/>
  <c r="K57" i="1"/>
  <c r="H58" i="1"/>
  <c r="I58" i="1"/>
  <c r="J58" i="1"/>
  <c r="K58" i="1"/>
  <c r="H59" i="1"/>
  <c r="I59" i="1"/>
  <c r="J59" i="1"/>
  <c r="K59" i="1"/>
  <c r="H60" i="1"/>
  <c r="I60" i="1"/>
  <c r="J60" i="1"/>
  <c r="K60" i="1"/>
  <c r="H61" i="1"/>
  <c r="I61" i="1"/>
  <c r="J61" i="1"/>
  <c r="K61" i="1"/>
  <c r="H62" i="1"/>
  <c r="I62" i="1"/>
  <c r="J62" i="1"/>
  <c r="K62" i="1"/>
  <c r="H63" i="1"/>
  <c r="I63" i="1"/>
  <c r="J63" i="1"/>
  <c r="K63" i="1"/>
  <c r="H64" i="1"/>
  <c r="I64" i="1"/>
  <c r="J64" i="1"/>
  <c r="K64" i="1"/>
  <c r="H65" i="1"/>
  <c r="I65" i="1"/>
  <c r="J65" i="1"/>
  <c r="K65" i="1"/>
  <c r="H66" i="1"/>
  <c r="I66" i="1"/>
  <c r="J66" i="1"/>
  <c r="K66" i="1"/>
  <c r="H67" i="1"/>
  <c r="I67" i="1"/>
  <c r="J67" i="1"/>
  <c r="K67" i="1"/>
  <c r="H68" i="1"/>
  <c r="I68" i="1"/>
  <c r="J68" i="1"/>
  <c r="K68" i="1"/>
  <c r="H69" i="1"/>
  <c r="I69" i="1"/>
  <c r="J69" i="1"/>
  <c r="K69" i="1"/>
  <c r="H70" i="1"/>
  <c r="I70" i="1"/>
  <c r="J70" i="1"/>
  <c r="K70" i="1"/>
  <c r="H71" i="1"/>
  <c r="I71" i="1"/>
  <c r="J71" i="1"/>
  <c r="K71" i="1"/>
  <c r="H72" i="1"/>
  <c r="I72" i="1"/>
  <c r="J72" i="1"/>
  <c r="K72" i="1"/>
  <c r="H73" i="1"/>
  <c r="I73" i="1"/>
  <c r="J73" i="1"/>
  <c r="K73" i="1"/>
  <c r="H74" i="1"/>
  <c r="I74" i="1"/>
  <c r="J74" i="1"/>
  <c r="K74" i="1"/>
  <c r="H75" i="1"/>
  <c r="I75" i="1"/>
  <c r="J75" i="1"/>
  <c r="K75" i="1"/>
  <c r="H76" i="1"/>
  <c r="I76" i="1"/>
  <c r="J76" i="1"/>
  <c r="K76" i="1"/>
  <c r="H77" i="1"/>
  <c r="I77" i="1"/>
  <c r="J77" i="1"/>
  <c r="K77" i="1"/>
  <c r="H78" i="1"/>
  <c r="I78" i="1"/>
  <c r="J78" i="1"/>
  <c r="K78" i="1"/>
  <c r="H79" i="1"/>
  <c r="I79" i="1"/>
  <c r="J79" i="1"/>
  <c r="K79" i="1"/>
  <c r="I80" i="1"/>
  <c r="J80" i="1"/>
  <c r="K80" i="1"/>
  <c r="H81" i="1"/>
  <c r="I81" i="1"/>
  <c r="J81" i="1"/>
  <c r="K81" i="1"/>
</calcChain>
</file>

<file path=xl/sharedStrings.xml><?xml version="1.0" encoding="utf-8"?>
<sst xmlns="http://schemas.openxmlformats.org/spreadsheetml/2006/main" count="71" uniqueCount="52">
  <si>
    <t xml:space="preserve">                        Прайс-лист на систему шкафов-купе Sezam</t>
  </si>
  <si>
    <t xml:space="preserve">                </t>
  </si>
  <si>
    <t>Комплектующие для шкафов-купе системы  Sezam</t>
  </si>
  <si>
    <t>Наименование</t>
  </si>
  <si>
    <t>Цвет</t>
  </si>
  <si>
    <t>Ед.изм</t>
  </si>
  <si>
    <t>Ед. изм.</t>
  </si>
  <si>
    <t>Опт</t>
  </si>
  <si>
    <t>Опт-3%</t>
  </si>
  <si>
    <t>Опт-5%</t>
  </si>
  <si>
    <t>Опт-7%</t>
  </si>
  <si>
    <t>Опт-10%</t>
  </si>
  <si>
    <t xml:space="preserve">Вертикальный профиль С "Sezam" Стандарт 1,2 мм </t>
  </si>
  <si>
    <t>Матовый хром</t>
  </si>
  <si>
    <t>шт.</t>
  </si>
  <si>
    <t>Венге темный*, дуб дымчатый*, орех грецкий*, кантри*, шато*, бавария темный*</t>
  </si>
  <si>
    <t xml:space="preserve">Вертикальный профиль Н "Sezam" Стандарт 1,2 мм </t>
  </si>
  <si>
    <t>Матовый хром, матовое золото, матовая шампань, матовая бронза</t>
  </si>
  <si>
    <t xml:space="preserve">Вертикальный профиль Style "Sezam" Стандарт 1,2 мм </t>
  </si>
  <si>
    <t>Матовый хром, матовое золото, матовая шампань, матовая бронза, белый глянец*</t>
  </si>
  <si>
    <t xml:space="preserve">Вертикальный профиль Trend "Sezam" Стандарт 1,2 мм </t>
  </si>
  <si>
    <t>Верхняя направляющая "Sezam"</t>
  </si>
  <si>
    <t>Нижняя направляющая "Sezam"</t>
  </si>
  <si>
    <t>Рамка верхняя "Sezam"</t>
  </si>
  <si>
    <t>Рамка нижняя "Sezam"</t>
  </si>
  <si>
    <t>Рамка средняя без самореза "Sezam"</t>
  </si>
  <si>
    <t>Рамка средняя с саморезом "Sezam"</t>
  </si>
  <si>
    <t>Ролики для ш/к асимметрия "Sezam "</t>
  </si>
  <si>
    <t>Ролики для ш/к асимметрия усиленные "Sezam "</t>
  </si>
  <si>
    <r>
      <t>*</t>
    </r>
    <r>
      <rPr>
        <b/>
        <sz val="14"/>
        <rFont val="Times New Roman"/>
        <family val="1"/>
        <charset val="204"/>
      </rPr>
      <t xml:space="preserve"> позиции под заказ</t>
    </r>
  </si>
  <si>
    <t xml:space="preserve">Действует накопительная система скидок на ежемесячный объем по всем </t>
  </si>
  <si>
    <t>номенклатурным позициям компании "Интерьер-комплект"</t>
  </si>
  <si>
    <t>Объем закупок в месяц</t>
  </si>
  <si>
    <t>скидка</t>
  </si>
  <si>
    <t>15-50 тыс.р.</t>
  </si>
  <si>
    <t>оптовая цена</t>
  </si>
  <si>
    <t>50-100 тыс.р.</t>
  </si>
  <si>
    <t>100-150 тыс.р.</t>
  </si>
  <si>
    <t>150-200 тыс.р.</t>
  </si>
  <si>
    <t>от 200 тыс.р.</t>
  </si>
  <si>
    <t>Венге темный*, дуб дымчатый*, орех грецкий*, кантри*, шато*, бавария темный* ,блестящая шампань, блестящая бронза, венге глянец*</t>
  </si>
  <si>
    <t>Матовый хром, матовое золото, матовая шампань, белый глянец*, матовый черный*</t>
  </si>
  <si>
    <t>матовая бронза</t>
  </si>
  <si>
    <t>матовое золото, матовая шампань, матовая бронза, белый глянец*, матовый черный*</t>
  </si>
  <si>
    <t>Венге темный*, дуб дымчатый*, орех грецкий*, кантри*, шато*, бавария темный*, блестящая шампань, блестящая бронза, венге глянец*</t>
  </si>
  <si>
    <t>Матовое золото, матовая шампань, матовая бронза, белый глянец*, матовый черный*</t>
  </si>
  <si>
    <t>Венге темный*, дуб дымчатый*, орех грецкий*, кантри*, шато*, бавария темный*, белый глянец*, блестящая шампань, блестящая бронза, венге глянец*</t>
  </si>
  <si>
    <t>Матовое золото, матовая шампань, матовая бронза, матовый черный*</t>
  </si>
  <si>
    <t>Венге темный*, дуб дымчатый*, орех грецкий*, кантри*, шато*, бавария темный*, блестящая шампань, венге глянец*</t>
  </si>
  <si>
    <t xml:space="preserve"> Матовое золото, матовая шампань, матовая бронза</t>
  </si>
  <si>
    <t>белый глянец, матовый черный*</t>
  </si>
  <si>
    <t xml:space="preserve">  г.Рязань, пр. Яблочкова 5, стр15.                                                                                                                                                                                                                 Тел: 8(4912) 470-430, доб 206 8-920-995-52-55 Ксения, k.sheferova@i-k.su                                                                                                                                                                                                                                                                                                                                                        vk.com/interierkomplekt62                                                                                                                                                                                                                 http://www.i-k.su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</si>
</sst>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\$* #,##0.00_);_(\$* \(#,##0.00\);_(\$* \-??_);_(@_)"/>
    <numFmt numFmtId="165" formatCode="_-* #,##0.00&quot;р.&quot;_-;\-* #,##0.00&quot;р.&quot;_-;_-* \-??&quot;р.&quot;_-;_-@_-"/>
    <numFmt numFmtId="166" formatCode="_-* #,##0.00_р_._-;\-* #,##0.00_р_._-;_-* \-??_р_._-;_-@_-"/>
    <numFmt numFmtId="167" formatCode="_(* #,##0.00_);_(* \(#,##0.00\);_(* \-??_);_(@_)"/>
  </numFmts>
  <fonts count="24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name val="Arial Cyr"/>
      <family val="2"/>
      <charset val="204"/>
    </font>
    <font>
      <b/>
      <sz val="12"/>
      <name val="Arial"/>
      <family val="2"/>
      <charset val="204"/>
    </font>
    <font>
      <b/>
      <sz val="24"/>
      <name val="Arial Cyr"/>
      <family val="2"/>
      <charset val="204"/>
    </font>
    <font>
      <sz val="14"/>
      <color indexed="8"/>
      <name val="Times New Roman"/>
      <family val="1"/>
      <charset val="204"/>
    </font>
    <font>
      <b/>
      <sz val="24"/>
      <name val="Book Antiqua"/>
      <family val="1"/>
      <charset val="204"/>
    </font>
    <font>
      <sz val="12"/>
      <name val="Book Antiqua"/>
      <family val="1"/>
      <charset val="204"/>
    </font>
    <font>
      <b/>
      <sz val="11"/>
      <name val="Arial Cyr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6"/>
      <color indexed="13"/>
      <name val="Arial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2"/>
      <color indexed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sz val="10"/>
      <color indexed="10"/>
      <name val="Arial"/>
      <family val="2"/>
      <charset val="204"/>
    </font>
    <font>
      <sz val="10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9"/>
        <bgColor indexed="26"/>
      </patternFill>
    </fill>
    <fill>
      <patternFill patternType="solid">
        <fgColor indexed="50"/>
        <bgColor indexed="51"/>
      </patternFill>
    </fill>
    <fill>
      <patternFill patternType="solid">
        <fgColor indexed="13"/>
        <bgColor indexed="3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38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65" fontId="23" fillId="0" borderId="0" applyFill="0" applyBorder="0" applyAlignment="0" applyProtection="0"/>
    <xf numFmtId="164" fontId="23" fillId="0" borderId="0" applyFill="0" applyBorder="0" applyAlignment="0" applyProtection="0"/>
    <xf numFmtId="164" fontId="23" fillId="0" borderId="0" applyFill="0" applyBorder="0" applyAlignment="0" applyProtection="0"/>
    <xf numFmtId="164" fontId="23" fillId="0" borderId="0" applyFill="0" applyBorder="0" applyAlignment="0" applyProtection="0"/>
    <xf numFmtId="164" fontId="23" fillId="0" borderId="0" applyFill="0" applyBorder="0" applyAlignment="0" applyProtection="0"/>
    <xf numFmtId="164" fontId="23" fillId="0" borderId="0" applyFill="0" applyBorder="0" applyAlignment="0" applyProtection="0"/>
    <xf numFmtId="164" fontId="23" fillId="0" borderId="0" applyFill="0" applyBorder="0" applyAlignment="0" applyProtection="0"/>
    <xf numFmtId="164" fontId="23" fillId="0" borderId="0" applyFill="0" applyBorder="0" applyAlignment="0" applyProtection="0"/>
    <xf numFmtId="164" fontId="23" fillId="0" borderId="0" applyFill="0" applyBorder="0" applyAlignment="0" applyProtection="0"/>
    <xf numFmtId="164" fontId="23" fillId="0" borderId="0" applyFill="0" applyBorder="0" applyAlignment="0" applyProtection="0"/>
    <xf numFmtId="165" fontId="23" fillId="0" borderId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3" fillId="0" borderId="0" applyFill="0" applyBorder="0" applyAlignment="0" applyProtection="0"/>
    <xf numFmtId="167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  <xf numFmtId="166" fontId="23" fillId="0" borderId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3" fillId="0" borderId="0" xfId="0" applyFont="1" applyBorder="1"/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center" vertical="center"/>
    </xf>
    <xf numFmtId="2" fontId="16" fillId="16" borderId="0" xfId="0" applyNumberFormat="1" applyFont="1" applyFill="1" applyBorder="1" applyAlignment="1">
      <alignment horizontal="center" vertical="center" wrapText="1"/>
    </xf>
    <xf numFmtId="2" fontId="17" fillId="16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0" fillId="17" borderId="1" xfId="0" applyFont="1" applyFill="1" applyBorder="1" applyAlignment="1">
      <alignment horizontal="center" vertical="center" wrapText="1"/>
    </xf>
    <xf numFmtId="2" fontId="0" fillId="17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2" fontId="16" fillId="16" borderId="1" xfId="0" applyNumberFormat="1" applyFont="1" applyFill="1" applyBorder="1" applyAlignment="1">
      <alignment horizontal="center" vertical="center" wrapText="1"/>
    </xf>
    <xf numFmtId="2" fontId="17" fillId="18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4" fillId="18" borderId="6" xfId="129" applyFont="1" applyFill="1" applyBorder="1" applyAlignment="1">
      <alignment horizontal="center" vertical="center"/>
    </xf>
    <xf numFmtId="0" fontId="0" fillId="0" borderId="1" xfId="0" applyFont="1" applyBorder="1" applyAlignment="1"/>
    <xf numFmtId="0" fontId="0" fillId="0" borderId="1" xfId="0" applyFont="1" applyBorder="1" applyAlignment="1">
      <alignment horizontal="center" vertical="center" textRotation="90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4" fillId="0" borderId="7" xfId="129" applyFont="1" applyBorder="1" applyAlignment="1">
      <alignment horizontal="center" vertical="center"/>
    </xf>
    <xf numFmtId="9" fontId="4" fillId="17" borderId="7" xfId="129" applyNumberFormat="1" applyFont="1" applyFill="1" applyBorder="1" applyAlignment="1">
      <alignment horizontal="center" vertical="center"/>
    </xf>
    <xf numFmtId="0" fontId="14" fillId="0" borderId="8" xfId="129" applyFont="1" applyBorder="1" applyAlignment="1">
      <alignment horizontal="center" vertical="center"/>
    </xf>
    <xf numFmtId="9" fontId="4" fillId="17" borderId="8" xfId="129" applyNumberFormat="1" applyFont="1" applyFill="1" applyBorder="1" applyAlignment="1">
      <alignment horizontal="center" vertical="center"/>
    </xf>
    <xf numFmtId="0" fontId="14" fillId="0" borderId="5" xfId="129" applyFont="1" applyBorder="1" applyAlignment="1">
      <alignment horizontal="center" vertical="center"/>
    </xf>
    <xf numFmtId="9" fontId="4" fillId="17" borderId="5" xfId="129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textRotation="9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" fontId="17" fillId="18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2" fontId="16" fillId="16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165" fontId="15" fillId="17" borderId="1" xfId="19" applyFont="1" applyFill="1" applyBorder="1" applyAlignment="1" applyProtection="1">
      <alignment horizontal="center" vertical="center"/>
    </xf>
    <xf numFmtId="0" fontId="0" fillId="17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384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Денежный" xfId="19" builtinId="4"/>
    <cellStyle name="Денежный 2" xfId="20"/>
    <cellStyle name="Денежный 3" xfId="21"/>
    <cellStyle name="Денежный 3 2" xfId="22"/>
    <cellStyle name="Денежный 3 3" xfId="23"/>
    <cellStyle name="Денежный 3 3 2" xfId="24"/>
    <cellStyle name="Денежный 3 3 3" xfId="25"/>
    <cellStyle name="Денежный 4" xfId="26"/>
    <cellStyle name="Денежный 4 2" xfId="27"/>
    <cellStyle name="Денежный 4 3" xfId="28"/>
    <cellStyle name="Денежный 5" xfId="29"/>
    <cellStyle name="Обычный" xfId="0" builtinId="0"/>
    <cellStyle name="Обычный 2" xfId="30"/>
    <cellStyle name="Обычный 2 2" xfId="31"/>
    <cellStyle name="Обычный 2 3" xfId="32"/>
    <cellStyle name="Обычный 2 3 2" xfId="33"/>
    <cellStyle name="Обычный 2 3 2 2" xfId="34"/>
    <cellStyle name="Обычный 2 3 2 2 2" xfId="35"/>
    <cellStyle name="Обычный 2 3 2 2 2 2" xfId="36"/>
    <cellStyle name="Обычный 2 3 2 2 2_Price_na_Aristo 12.10.15" xfId="37"/>
    <cellStyle name="Обычный 2 3 2 2 3" xfId="38"/>
    <cellStyle name="Обычный 2 3 2 2 3 2" xfId="39"/>
    <cellStyle name="Обычный 2 3 2 2 3_Price_na_Aristo 12.10.15" xfId="40"/>
    <cellStyle name="Обычный 2 3 2 2 4" xfId="41"/>
    <cellStyle name="Обычный 2 3 2 2_Price_na_Aristo 12.10.15" xfId="42"/>
    <cellStyle name="Обычный 2 3 2 3" xfId="43"/>
    <cellStyle name="Обычный 2 3 2 3 2" xfId="44"/>
    <cellStyle name="Обычный 2 3 2 3_Price_na_Aristo 12.10.15" xfId="45"/>
    <cellStyle name="Обычный 2 3 2 4" xfId="46"/>
    <cellStyle name="Обычный 2 3 2 4 2" xfId="47"/>
    <cellStyle name="Обычный 2 3 2 4_Price_na_Aristo 12.10.15" xfId="48"/>
    <cellStyle name="Обычный 2 3 2 5" xfId="49"/>
    <cellStyle name="Обычный 2 3 2_Price_na_Aristo 12.10.15" xfId="50"/>
    <cellStyle name="Обычный 2 3 3" xfId="51"/>
    <cellStyle name="Обычный 2 3 3 2" xfId="52"/>
    <cellStyle name="Обычный 2 3 3 2 2" xfId="53"/>
    <cellStyle name="Обычный 2 3 3 2_Price_na_Aristo 12.10.15" xfId="54"/>
    <cellStyle name="Обычный 2 3 3 3" xfId="55"/>
    <cellStyle name="Обычный 2 3 3 3 2" xfId="56"/>
    <cellStyle name="Обычный 2 3 3 3_Price_na_Aristo 12.10.15" xfId="57"/>
    <cellStyle name="Обычный 2 3 3 4" xfId="58"/>
    <cellStyle name="Обычный 2 3 3_Price_na_Aristo 12.10.15" xfId="59"/>
    <cellStyle name="Обычный 2 3 4" xfId="60"/>
    <cellStyle name="Обычный 2 3 4 2" xfId="61"/>
    <cellStyle name="Обычный 2 3 4 2 2" xfId="62"/>
    <cellStyle name="Обычный 2 3 4 2_Price_na_Aristo 12.10.15" xfId="63"/>
    <cellStyle name="Обычный 2 3 4 3" xfId="64"/>
    <cellStyle name="Обычный 2 3 4 3 2" xfId="65"/>
    <cellStyle name="Обычный 2 3 4 3_Price_na_Aristo 12.10.15" xfId="66"/>
    <cellStyle name="Обычный 2 3 4 4" xfId="67"/>
    <cellStyle name="Обычный 2 3 4_Price_na_Aristo 12.10.15" xfId="68"/>
    <cellStyle name="Обычный 2 3 5" xfId="69"/>
    <cellStyle name="Обычный 2 3 5 2" xfId="70"/>
    <cellStyle name="Обычный 2 3 5_Price_na_Aristo 12.10.15" xfId="71"/>
    <cellStyle name="Обычный 2 3 6" xfId="72"/>
    <cellStyle name="Обычный 2 3 6 2" xfId="73"/>
    <cellStyle name="Обычный 2 3 6_Price_na_Aristo 12.10.15" xfId="74"/>
    <cellStyle name="Обычный 2 3 7" xfId="75"/>
    <cellStyle name="Обычный 2 3_Price_na_Aristo 12.10.15" xfId="76"/>
    <cellStyle name="Обычный 2 4" xfId="77"/>
    <cellStyle name="Обычный 2 4 2" xfId="78"/>
    <cellStyle name="Обычный 2 4 2 2" xfId="79"/>
    <cellStyle name="Обычный 2 4 2 2 2" xfId="80"/>
    <cellStyle name="Обычный 2 4 2 2_Price_na_Aristo 12.10.15" xfId="81"/>
    <cellStyle name="Обычный 2 4 2 3" xfId="82"/>
    <cellStyle name="Обычный 2 4 2 3 2" xfId="83"/>
    <cellStyle name="Обычный 2 4 2 3_Price_na_Aristo 12.10.15" xfId="84"/>
    <cellStyle name="Обычный 2 4 2 4" xfId="85"/>
    <cellStyle name="Обычный 2 4 2_Price_na_Aristo 12.10.15" xfId="86"/>
    <cellStyle name="Обычный 2 4 3" xfId="87"/>
    <cellStyle name="Обычный 2 4 3 2" xfId="88"/>
    <cellStyle name="Обычный 2 4 3_Price_na_Aristo 12.10.15" xfId="89"/>
    <cellStyle name="Обычный 2 4 4" xfId="90"/>
    <cellStyle name="Обычный 2 4 4 2" xfId="91"/>
    <cellStyle name="Обычный 2 4 4_Price_na_Aristo 12.10.15" xfId="92"/>
    <cellStyle name="Обычный 2 4 5" xfId="93"/>
    <cellStyle name="Обычный 2 4_Price_na_Aristo 12.10.15" xfId="94"/>
    <cellStyle name="Обычный 2 5" xfId="95"/>
    <cellStyle name="Обычный 2 5 2" xfId="96"/>
    <cellStyle name="Обычный 2 5 2 2" xfId="97"/>
    <cellStyle name="Обычный 2 5 2_Price_na_Aristo 12.10.15" xfId="98"/>
    <cellStyle name="Обычный 2 5 3" xfId="99"/>
    <cellStyle name="Обычный 2 5 3 2" xfId="100"/>
    <cellStyle name="Обычный 2 5 3_Price_na_Aristo 12.10.15" xfId="101"/>
    <cellStyle name="Обычный 2 5 4" xfId="102"/>
    <cellStyle name="Обычный 2 5_Price_na_Aristo 12.10.15" xfId="103"/>
    <cellStyle name="Обычный 2 6" xfId="104"/>
    <cellStyle name="Обычный 2 6 2" xfId="105"/>
    <cellStyle name="Обычный 2 6 2 2" xfId="106"/>
    <cellStyle name="Обычный 2 6 2_Price_na_Aristo 12.10.15" xfId="107"/>
    <cellStyle name="Обычный 2 6 3" xfId="108"/>
    <cellStyle name="Обычный 2 6 3 2" xfId="109"/>
    <cellStyle name="Обычный 2 6 3_Price_na_Aristo 12.10.15" xfId="110"/>
    <cellStyle name="Обычный 2 6 4" xfId="111"/>
    <cellStyle name="Обычный 2 6_Price_na_Aristo 12.10.15" xfId="112"/>
    <cellStyle name="Обычный 2 7" xfId="113"/>
    <cellStyle name="Обычный 2 7 2" xfId="114"/>
    <cellStyle name="Обычный 2 7_Price_na_Aristo 12.10.15" xfId="115"/>
    <cellStyle name="Обычный 2 8" xfId="116"/>
    <cellStyle name="Обычный 2 8 2" xfId="117"/>
    <cellStyle name="Обычный 2 8_Price_na_Aristo 12.10.15" xfId="118"/>
    <cellStyle name="Обычный 2 9" xfId="119"/>
    <cellStyle name="Обычный 2_Price_na_Aristo 12.10.15" xfId="120"/>
    <cellStyle name="Обычный 3" xfId="121"/>
    <cellStyle name="Обычный 3 2" xfId="122"/>
    <cellStyle name="Обычный 3 3" xfId="123"/>
    <cellStyle name="Обычный 3 3 2" xfId="124"/>
    <cellStyle name="Обычный 3 3 3" xfId="125"/>
    <cellStyle name="Обычный 3 3_Price_na_Aristo 12.10.15" xfId="126"/>
    <cellStyle name="Обычный 3_Price_na_Aristo 12.10.15" xfId="127"/>
    <cellStyle name="Обычный 4" xfId="128"/>
    <cellStyle name="Обычный 4 2" xfId="129"/>
    <cellStyle name="Обычный 4 3" xfId="130"/>
    <cellStyle name="Обычный 4_Price_na_Aristo 12.10.15" xfId="131"/>
    <cellStyle name="Обычный 5" xfId="132"/>
    <cellStyle name="Обычный 5 2" xfId="133"/>
    <cellStyle name="Обычный 5 2 2" xfId="134"/>
    <cellStyle name="Обычный 5 2 2 2" xfId="135"/>
    <cellStyle name="Обычный 5 2 2 2 2" xfId="136"/>
    <cellStyle name="Обычный 5 2 2 2 2 2" xfId="137"/>
    <cellStyle name="Обычный 5 2 2 2 2_Price_na_Aristo 12.10.15" xfId="138"/>
    <cellStyle name="Обычный 5 2 2 2 3" xfId="139"/>
    <cellStyle name="Обычный 5 2 2 2 3 2" xfId="140"/>
    <cellStyle name="Обычный 5 2 2 2 3_Price_na_Aristo 12.10.15" xfId="141"/>
    <cellStyle name="Обычный 5 2 2 2 4" xfId="142"/>
    <cellStyle name="Обычный 5 2 2 2_Price_na_Aristo 12.10.15" xfId="143"/>
    <cellStyle name="Обычный 5 2 2 3" xfId="144"/>
    <cellStyle name="Обычный 5 2 2 3 2" xfId="145"/>
    <cellStyle name="Обычный 5 2 2 3_Price_na_Aristo 12.10.15" xfId="146"/>
    <cellStyle name="Обычный 5 2 2 4" xfId="147"/>
    <cellStyle name="Обычный 5 2 2 4 2" xfId="148"/>
    <cellStyle name="Обычный 5 2 2 4_Price_na_Aristo 12.10.15" xfId="149"/>
    <cellStyle name="Обычный 5 2 2 5" xfId="150"/>
    <cellStyle name="Обычный 5 2 2_Price_na_Aristo 12.10.15" xfId="151"/>
    <cellStyle name="Обычный 5 2 3" xfId="152"/>
    <cellStyle name="Обычный 5 2 3 2" xfId="153"/>
    <cellStyle name="Обычный 5 2 3 2 2" xfId="154"/>
    <cellStyle name="Обычный 5 2 3 2_Price_na_Aristo 12.10.15" xfId="155"/>
    <cellStyle name="Обычный 5 2 3 3" xfId="156"/>
    <cellStyle name="Обычный 5 2 3 3 2" xfId="157"/>
    <cellStyle name="Обычный 5 2 3 3_Price_na_Aristo 12.10.15" xfId="158"/>
    <cellStyle name="Обычный 5 2 3 4" xfId="159"/>
    <cellStyle name="Обычный 5 2 3_Price_na_Aristo 12.10.15" xfId="160"/>
    <cellStyle name="Обычный 5 2 4" xfId="161"/>
    <cellStyle name="Обычный 5 2 4 2" xfId="162"/>
    <cellStyle name="Обычный 5 2 4 2 2" xfId="163"/>
    <cellStyle name="Обычный 5 2 4 2_Price_na_Aristo 12.10.15" xfId="164"/>
    <cellStyle name="Обычный 5 2 4 3" xfId="165"/>
    <cellStyle name="Обычный 5 2 4 3 2" xfId="166"/>
    <cellStyle name="Обычный 5 2 4 3_Price_na_Aristo 12.10.15" xfId="167"/>
    <cellStyle name="Обычный 5 2 4 4" xfId="168"/>
    <cellStyle name="Обычный 5 2 4_Price_na_Aristo 12.10.15" xfId="169"/>
    <cellStyle name="Обычный 5 2 5" xfId="170"/>
    <cellStyle name="Обычный 5 2 5 2" xfId="171"/>
    <cellStyle name="Обычный 5 2 5_Price_na_Aristo 12.10.15" xfId="172"/>
    <cellStyle name="Обычный 5 2 6" xfId="173"/>
    <cellStyle name="Обычный 5 2 6 2" xfId="174"/>
    <cellStyle name="Обычный 5 2 6_Price_na_Aristo 12.10.15" xfId="175"/>
    <cellStyle name="Обычный 5 2 7" xfId="176"/>
    <cellStyle name="Обычный 5 2_Price_na_Aristo 12.10.15" xfId="177"/>
    <cellStyle name="Обычный 5 3" xfId="178"/>
    <cellStyle name="Обычный 5 3 2" xfId="179"/>
    <cellStyle name="Обычный 5 3 2 2" xfId="180"/>
    <cellStyle name="Обычный 5 3 2 2 2" xfId="181"/>
    <cellStyle name="Обычный 5 3 2 2_Price_na_Aristo 12.10.15" xfId="182"/>
    <cellStyle name="Обычный 5 3 2 3" xfId="183"/>
    <cellStyle name="Обычный 5 3 2 3 2" xfId="184"/>
    <cellStyle name="Обычный 5 3 2 3_Price_na_Aristo 12.10.15" xfId="185"/>
    <cellStyle name="Обычный 5 3 2 4" xfId="186"/>
    <cellStyle name="Обычный 5 3 2_Price_na_Aristo 12.10.15" xfId="187"/>
    <cellStyle name="Обычный 5 3 3" xfId="188"/>
    <cellStyle name="Обычный 5 3 3 2" xfId="189"/>
    <cellStyle name="Обычный 5 3 3_Price_na_Aristo 12.10.15" xfId="190"/>
    <cellStyle name="Обычный 5 3 4" xfId="191"/>
    <cellStyle name="Обычный 5 3 4 2" xfId="192"/>
    <cellStyle name="Обычный 5 3 4_Price_na_Aristo 12.10.15" xfId="193"/>
    <cellStyle name="Обычный 5 3 5" xfId="194"/>
    <cellStyle name="Обычный 5 3_Price_na_Aristo 12.10.15" xfId="195"/>
    <cellStyle name="Обычный 5 4" xfId="196"/>
    <cellStyle name="Обычный 5 4 2" xfId="197"/>
    <cellStyle name="Обычный 5 4 2 2" xfId="198"/>
    <cellStyle name="Обычный 5 4 2_Price_na_Aristo 12.10.15" xfId="199"/>
    <cellStyle name="Обычный 5 4 3" xfId="200"/>
    <cellStyle name="Обычный 5 4 3 2" xfId="201"/>
    <cellStyle name="Обычный 5 4 3_Price_na_Aristo 12.10.15" xfId="202"/>
    <cellStyle name="Обычный 5 4 4" xfId="203"/>
    <cellStyle name="Обычный 5 4_Price_na_Aristo 12.10.15" xfId="204"/>
    <cellStyle name="Обычный 5 5" xfId="205"/>
    <cellStyle name="Обычный 5 5 2" xfId="206"/>
    <cellStyle name="Обычный 5 5 2 2" xfId="207"/>
    <cellStyle name="Обычный 5 5 2_Price_na_Aristo 12.10.15" xfId="208"/>
    <cellStyle name="Обычный 5 5 3" xfId="209"/>
    <cellStyle name="Обычный 5 5 3 2" xfId="210"/>
    <cellStyle name="Обычный 5 5 3_Price_na_Aristo 12.10.15" xfId="211"/>
    <cellStyle name="Обычный 5 5 4" xfId="212"/>
    <cellStyle name="Обычный 5 5_Price_na_Aristo 12.10.15" xfId="213"/>
    <cellStyle name="Обычный 5 6" xfId="214"/>
    <cellStyle name="Обычный 5 6 2" xfId="215"/>
    <cellStyle name="Обычный 5 6_Price_na_Aristo 12.10.15" xfId="216"/>
    <cellStyle name="Обычный 5 7" xfId="217"/>
    <cellStyle name="Обычный 5 7 2" xfId="218"/>
    <cellStyle name="Обычный 5 7_Price_na_Aristo 12.10.15" xfId="219"/>
    <cellStyle name="Обычный 5 8" xfId="220"/>
    <cellStyle name="Обычный 5_Price_na_Aristo 12.10.15" xfId="221"/>
    <cellStyle name="Обычный 6" xfId="222"/>
    <cellStyle name="Обычный 6 2" xfId="223"/>
    <cellStyle name="Обычный 6 2 2" xfId="224"/>
    <cellStyle name="Обычный 6 2 2 2" xfId="225"/>
    <cellStyle name="Обычный 6 2 2 2 2" xfId="226"/>
    <cellStyle name="Обычный 6 2 2 2_Price_na_Aristo 12.10.15" xfId="227"/>
    <cellStyle name="Обычный 6 2 2 3" xfId="228"/>
    <cellStyle name="Обычный 6 2 2 3 2" xfId="229"/>
    <cellStyle name="Обычный 6 2 2 3_Price_na_Aristo 12.10.15" xfId="230"/>
    <cellStyle name="Обычный 6 2 2 4" xfId="231"/>
    <cellStyle name="Обычный 6 2 2_Price_na_Aristo 12.10.15" xfId="232"/>
    <cellStyle name="Обычный 6 2 3" xfId="233"/>
    <cellStyle name="Обычный 6 2 3 2" xfId="234"/>
    <cellStyle name="Обычный 6 2 3_Price_na_Aristo 12.10.15" xfId="235"/>
    <cellStyle name="Обычный 6 2 4" xfId="236"/>
    <cellStyle name="Обычный 6 2 4 2" xfId="237"/>
    <cellStyle name="Обычный 6 2 4_Price_na_Aristo 12.10.15" xfId="238"/>
    <cellStyle name="Обычный 6 2 5" xfId="239"/>
    <cellStyle name="Обычный 6 2_Price_na_Aristo 12.10.15" xfId="240"/>
    <cellStyle name="Обычный 6 3" xfId="241"/>
    <cellStyle name="Обычный 6 3 2" xfId="242"/>
    <cellStyle name="Обычный 6 3 2 2" xfId="243"/>
    <cellStyle name="Обычный 6 3 2_Price_na_Aristo 12.10.15" xfId="244"/>
    <cellStyle name="Обычный 6 3 3" xfId="245"/>
    <cellStyle name="Обычный 6 3 3 2" xfId="246"/>
    <cellStyle name="Обычный 6 3 3_Price_na_Aristo 12.10.15" xfId="247"/>
    <cellStyle name="Обычный 6 3 4" xfId="248"/>
    <cellStyle name="Обычный 6 3_Price_na_Aristo 12.10.15" xfId="249"/>
    <cellStyle name="Обычный 6 4" xfId="250"/>
    <cellStyle name="Обычный 6 4 2" xfId="251"/>
    <cellStyle name="Обычный 6 4_Price_na_Aristo 12.10.15" xfId="252"/>
    <cellStyle name="Обычный 6 5" xfId="253"/>
    <cellStyle name="Обычный 6 5 2" xfId="254"/>
    <cellStyle name="Обычный 6 5_Price_na_Aristo 12.10.15" xfId="255"/>
    <cellStyle name="Обычный 6 6" xfId="256"/>
    <cellStyle name="Обычный 6_Price_na_Aristo 12.10.15" xfId="257"/>
    <cellStyle name="Финансовый 2" xfId="258"/>
    <cellStyle name="Финансовый 2 2" xfId="259"/>
    <cellStyle name="Финансовый 2 3" xfId="260"/>
    <cellStyle name="Финансовый 2 3 2" xfId="261"/>
    <cellStyle name="Финансовый 2 3 2 2" xfId="262"/>
    <cellStyle name="Финансовый 2 3 2 2 2" xfId="263"/>
    <cellStyle name="Финансовый 2 3 2 2 2 2" xfId="264"/>
    <cellStyle name="Финансовый 2 3 2 2 3" xfId="265"/>
    <cellStyle name="Финансовый 2 3 2 2 3 2" xfId="266"/>
    <cellStyle name="Финансовый 2 3 2 2 4" xfId="267"/>
    <cellStyle name="Финансовый 2 3 2 3" xfId="268"/>
    <cellStyle name="Финансовый 2 3 2 3 2" xfId="269"/>
    <cellStyle name="Финансовый 2 3 2 4" xfId="270"/>
    <cellStyle name="Финансовый 2 3 2 4 2" xfId="271"/>
    <cellStyle name="Финансовый 2 3 2 5" xfId="272"/>
    <cellStyle name="Финансовый 2 3 3" xfId="273"/>
    <cellStyle name="Финансовый 2 3 3 2" xfId="274"/>
    <cellStyle name="Финансовый 2 3 3 2 2" xfId="275"/>
    <cellStyle name="Финансовый 2 3 3 3" xfId="276"/>
    <cellStyle name="Финансовый 2 3 3 3 2" xfId="277"/>
    <cellStyle name="Финансовый 2 3 3 4" xfId="278"/>
    <cellStyle name="Финансовый 2 3 4" xfId="279"/>
    <cellStyle name="Финансовый 2 3 4 2" xfId="280"/>
    <cellStyle name="Финансовый 2 3 4 2 2" xfId="281"/>
    <cellStyle name="Финансовый 2 3 4 3" xfId="282"/>
    <cellStyle name="Финансовый 2 3 4 3 2" xfId="283"/>
    <cellStyle name="Финансовый 2 3 4 4" xfId="284"/>
    <cellStyle name="Финансовый 2 3 5" xfId="285"/>
    <cellStyle name="Финансовый 2 3 5 2" xfId="286"/>
    <cellStyle name="Финансовый 2 3 6" xfId="287"/>
    <cellStyle name="Финансовый 2 3 6 2" xfId="288"/>
    <cellStyle name="Финансовый 2 3 7" xfId="289"/>
    <cellStyle name="Финансовый 2 4" xfId="290"/>
    <cellStyle name="Финансовый 2 4 2" xfId="291"/>
    <cellStyle name="Финансовый 2 4 2 2" xfId="292"/>
    <cellStyle name="Финансовый 2 4 2 2 2" xfId="293"/>
    <cellStyle name="Финансовый 2 4 2 3" xfId="294"/>
    <cellStyle name="Финансовый 2 4 2 3 2" xfId="295"/>
    <cellStyle name="Финансовый 2 4 2 4" xfId="296"/>
    <cellStyle name="Финансовый 2 4 3" xfId="297"/>
    <cellStyle name="Финансовый 2 4 3 2" xfId="298"/>
    <cellStyle name="Финансовый 2 4 4" xfId="299"/>
    <cellStyle name="Финансовый 2 4 4 2" xfId="300"/>
    <cellStyle name="Финансовый 2 4 5" xfId="301"/>
    <cellStyle name="Финансовый 2 5" xfId="302"/>
    <cellStyle name="Финансовый 2 5 2" xfId="303"/>
    <cellStyle name="Финансовый 2 5 2 2" xfId="304"/>
    <cellStyle name="Финансовый 2 5 3" xfId="305"/>
    <cellStyle name="Финансовый 2 5 3 2" xfId="306"/>
    <cellStyle name="Финансовый 2 5 4" xfId="307"/>
    <cellStyle name="Финансовый 2 6" xfId="308"/>
    <cellStyle name="Финансовый 2 6 2" xfId="309"/>
    <cellStyle name="Финансовый 2 6 2 2" xfId="310"/>
    <cellStyle name="Финансовый 2 6 3" xfId="311"/>
    <cellStyle name="Финансовый 2 6 3 2" xfId="312"/>
    <cellStyle name="Финансовый 2 6 4" xfId="313"/>
    <cellStyle name="Финансовый 2 7" xfId="314"/>
    <cellStyle name="Финансовый 2 7 2" xfId="315"/>
    <cellStyle name="Финансовый 2 8" xfId="316"/>
    <cellStyle name="Финансовый 2 8 2" xfId="317"/>
    <cellStyle name="Финансовый 2 9" xfId="318"/>
    <cellStyle name="Финансовый 3" xfId="319"/>
    <cellStyle name="Финансовый 3 2" xfId="320"/>
    <cellStyle name="Финансовый 3 3" xfId="321"/>
    <cellStyle name="Финансовый 3 3 2" xfId="322"/>
    <cellStyle name="Финансовый 3 3 3" xfId="323"/>
    <cellStyle name="Финансовый 4" xfId="324"/>
    <cellStyle name="Финансовый 4 2" xfId="325"/>
    <cellStyle name="Финансовый 4 2 2" xfId="326"/>
    <cellStyle name="Финансовый 4 2 2 2" xfId="327"/>
    <cellStyle name="Финансовый 4 2 2 2 2" xfId="328"/>
    <cellStyle name="Финансовый 4 2 2 2 2 2" xfId="329"/>
    <cellStyle name="Финансовый 4 2 2 2 3" xfId="330"/>
    <cellStyle name="Финансовый 4 2 2 2 3 2" xfId="331"/>
    <cellStyle name="Финансовый 4 2 2 2 4" xfId="332"/>
    <cellStyle name="Финансовый 4 2 2 3" xfId="333"/>
    <cellStyle name="Финансовый 4 2 2 3 2" xfId="334"/>
    <cellStyle name="Финансовый 4 2 2 4" xfId="335"/>
    <cellStyle name="Финансовый 4 2 2 4 2" xfId="336"/>
    <cellStyle name="Финансовый 4 2 2 5" xfId="337"/>
    <cellStyle name="Финансовый 4 2 3" xfId="338"/>
    <cellStyle name="Финансовый 4 2 3 2" xfId="339"/>
    <cellStyle name="Финансовый 4 2 3 2 2" xfId="340"/>
    <cellStyle name="Финансовый 4 2 3 3" xfId="341"/>
    <cellStyle name="Финансовый 4 2 3 3 2" xfId="342"/>
    <cellStyle name="Финансовый 4 2 3 4" xfId="343"/>
    <cellStyle name="Финансовый 4 2 4" xfId="344"/>
    <cellStyle name="Финансовый 4 2 4 2" xfId="345"/>
    <cellStyle name="Финансовый 4 2 4 2 2" xfId="346"/>
    <cellStyle name="Финансовый 4 2 4 3" xfId="347"/>
    <cellStyle name="Финансовый 4 2 4 3 2" xfId="348"/>
    <cellStyle name="Финансовый 4 2 4 4" xfId="349"/>
    <cellStyle name="Финансовый 4 2 5" xfId="350"/>
    <cellStyle name="Финансовый 4 2 5 2" xfId="351"/>
    <cellStyle name="Финансовый 4 2 6" xfId="352"/>
    <cellStyle name="Финансовый 4 2 6 2" xfId="353"/>
    <cellStyle name="Финансовый 4 2 7" xfId="354"/>
    <cellStyle name="Финансовый 4 3" xfId="355"/>
    <cellStyle name="Финансовый 4 3 2" xfId="356"/>
    <cellStyle name="Финансовый 4 3 2 2" xfId="357"/>
    <cellStyle name="Финансовый 4 3 2 2 2" xfId="358"/>
    <cellStyle name="Финансовый 4 3 2 3" xfId="359"/>
    <cellStyle name="Финансовый 4 3 2 3 2" xfId="360"/>
    <cellStyle name="Финансовый 4 3 2 4" xfId="361"/>
    <cellStyle name="Финансовый 4 3 3" xfId="362"/>
    <cellStyle name="Финансовый 4 3 3 2" xfId="363"/>
    <cellStyle name="Финансовый 4 3 4" xfId="364"/>
    <cellStyle name="Финансовый 4 3 4 2" xfId="365"/>
    <cellStyle name="Финансовый 4 3 5" xfId="366"/>
    <cellStyle name="Финансовый 4 4" xfId="367"/>
    <cellStyle name="Финансовый 4 4 2" xfId="368"/>
    <cellStyle name="Финансовый 4 4 2 2" xfId="369"/>
    <cellStyle name="Финансовый 4 4 3" xfId="370"/>
    <cellStyle name="Финансовый 4 4 3 2" xfId="371"/>
    <cellStyle name="Финансовый 4 4 4" xfId="372"/>
    <cellStyle name="Финансовый 4 5" xfId="373"/>
    <cellStyle name="Финансовый 4 5 2" xfId="374"/>
    <cellStyle name="Финансовый 4 5 2 2" xfId="375"/>
    <cellStyle name="Финансовый 4 5 3" xfId="376"/>
    <cellStyle name="Финансовый 4 5 3 2" xfId="377"/>
    <cellStyle name="Финансовый 4 5 4" xfId="378"/>
    <cellStyle name="Финансовый 4 6" xfId="379"/>
    <cellStyle name="Финансовый 4 6 2" xfId="380"/>
    <cellStyle name="Финансовый 4 7" xfId="381"/>
    <cellStyle name="Финансовый 4 7 2" xfId="382"/>
    <cellStyle name="Финансовый 4 8" xfId="3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1590675</xdr:colOff>
      <xdr:row>0</xdr:row>
      <xdr:rowOff>0</xdr:rowOff>
    </xdr:from>
    <xdr:to>
      <xdr:col>8</xdr:col>
      <xdr:colOff>133350</xdr:colOff>
      <xdr:row>4</xdr:row>
      <xdr:rowOff>353785</xdr:rowOff>
    </xdr:to>
    <xdr:pic>
      <xdr:nvPicPr>
        <xdr:cNvPr id="1925" name="Рисунок 2">
          <a:extLst>
            <a:ext uri="{FF2B5EF4-FFF2-40B4-BE49-F238E27FC236}">
              <a16:creationId xmlns:a16="http://schemas.microsoft.com/office/drawing/2014/main" xmlns="" id="{00000000-0008-0000-0000-00008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7568" y="0"/>
          <a:ext cx="6489246" cy="1605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628650</xdr:colOff>
      <xdr:row>79</xdr:row>
      <xdr:rowOff>285750</xdr:rowOff>
    </xdr:from>
    <xdr:to>
      <xdr:col>1</xdr:col>
      <xdr:colOff>2181225</xdr:colOff>
      <xdr:row>80</xdr:row>
      <xdr:rowOff>1009650</xdr:rowOff>
    </xdr:to>
    <xdr:pic>
      <xdr:nvPicPr>
        <xdr:cNvPr id="1926" name="Picture 24">
          <a:extLst>
            <a:ext uri="{FF2B5EF4-FFF2-40B4-BE49-F238E27FC236}">
              <a16:creationId xmlns:a16="http://schemas.microsoft.com/office/drawing/2014/main" xmlns="" id="{00000000-0008-0000-0000-00008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3223200"/>
          <a:ext cx="1552575" cy="200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695325</xdr:colOff>
      <xdr:row>25</xdr:row>
      <xdr:rowOff>323850</xdr:rowOff>
    </xdr:from>
    <xdr:to>
      <xdr:col>1</xdr:col>
      <xdr:colOff>2105025</xdr:colOff>
      <xdr:row>28</xdr:row>
      <xdr:rowOff>133350</xdr:rowOff>
    </xdr:to>
    <xdr:pic>
      <xdr:nvPicPr>
        <xdr:cNvPr id="1927" name="Рисунок 1">
          <a:extLst>
            <a:ext uri="{FF2B5EF4-FFF2-40B4-BE49-F238E27FC236}">
              <a16:creationId xmlns:a16="http://schemas.microsoft.com/office/drawing/2014/main" xmlns="" id="{00000000-0008-0000-0000-00008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10125075"/>
          <a:ext cx="14097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771525</xdr:colOff>
      <xdr:row>23</xdr:row>
      <xdr:rowOff>342900</xdr:rowOff>
    </xdr:from>
    <xdr:to>
      <xdr:col>1</xdr:col>
      <xdr:colOff>1924050</xdr:colOff>
      <xdr:row>24</xdr:row>
      <xdr:rowOff>514350</xdr:rowOff>
    </xdr:to>
    <xdr:pic>
      <xdr:nvPicPr>
        <xdr:cNvPr id="1928" name="Рисунок 2">
          <a:extLst>
            <a:ext uri="{FF2B5EF4-FFF2-40B4-BE49-F238E27FC236}">
              <a16:creationId xmlns:a16="http://schemas.microsoft.com/office/drawing/2014/main" xmlns="" id="{00000000-0008-0000-0000-00008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8410575"/>
          <a:ext cx="115252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762000</xdr:colOff>
      <xdr:row>17</xdr:row>
      <xdr:rowOff>180975</xdr:rowOff>
    </xdr:from>
    <xdr:to>
      <xdr:col>1</xdr:col>
      <xdr:colOff>1885950</xdr:colOff>
      <xdr:row>20</xdr:row>
      <xdr:rowOff>190500</xdr:rowOff>
    </xdr:to>
    <xdr:pic>
      <xdr:nvPicPr>
        <xdr:cNvPr id="1929" name="Рисунок 3">
          <a:extLst>
            <a:ext uri="{FF2B5EF4-FFF2-40B4-BE49-F238E27FC236}">
              <a16:creationId xmlns:a16="http://schemas.microsoft.com/office/drawing/2014/main" xmlns="" id="{00000000-0008-0000-0000-00008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5676900"/>
          <a:ext cx="112395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657225</xdr:colOff>
      <xdr:row>30</xdr:row>
      <xdr:rowOff>323850</xdr:rowOff>
    </xdr:from>
    <xdr:to>
      <xdr:col>1</xdr:col>
      <xdr:colOff>2200275</xdr:colOff>
      <xdr:row>33</xdr:row>
      <xdr:rowOff>257175</xdr:rowOff>
    </xdr:to>
    <xdr:pic>
      <xdr:nvPicPr>
        <xdr:cNvPr id="1930" name="Рисунок 4">
          <a:extLst>
            <a:ext uri="{FF2B5EF4-FFF2-40B4-BE49-F238E27FC236}">
              <a16:creationId xmlns:a16="http://schemas.microsoft.com/office/drawing/2014/main" xmlns="" id="{00000000-0008-0000-0000-00008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2268200"/>
          <a:ext cx="154305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419100</xdr:colOff>
      <xdr:row>38</xdr:row>
      <xdr:rowOff>180975</xdr:rowOff>
    </xdr:from>
    <xdr:to>
      <xdr:col>1</xdr:col>
      <xdr:colOff>2209800</xdr:colOff>
      <xdr:row>40</xdr:row>
      <xdr:rowOff>285750</xdr:rowOff>
    </xdr:to>
    <xdr:pic>
      <xdr:nvPicPr>
        <xdr:cNvPr id="1931" name="Рисунок 5">
          <a:extLst>
            <a:ext uri="{FF2B5EF4-FFF2-40B4-BE49-F238E27FC236}">
              <a16:creationId xmlns:a16="http://schemas.microsoft.com/office/drawing/2014/main" xmlns="" id="{00000000-0008-0000-0000-00008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554325"/>
          <a:ext cx="17907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466725</xdr:colOff>
      <xdr:row>48</xdr:row>
      <xdr:rowOff>390525</xdr:rowOff>
    </xdr:from>
    <xdr:to>
      <xdr:col>1</xdr:col>
      <xdr:colOff>2257425</xdr:colOff>
      <xdr:row>49</xdr:row>
      <xdr:rowOff>285750</xdr:rowOff>
    </xdr:to>
    <xdr:pic>
      <xdr:nvPicPr>
        <xdr:cNvPr id="1932" name="Рисунок 6">
          <a:extLst>
            <a:ext uri="{FF2B5EF4-FFF2-40B4-BE49-F238E27FC236}">
              <a16:creationId xmlns:a16="http://schemas.microsoft.com/office/drawing/2014/main" xmlns="" id="{00000000-0008-0000-0000-00008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20040600"/>
          <a:ext cx="17907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1114425</xdr:colOff>
      <xdr:row>56</xdr:row>
      <xdr:rowOff>371475</xdr:rowOff>
    </xdr:from>
    <xdr:to>
      <xdr:col>1</xdr:col>
      <xdr:colOff>1733550</xdr:colOff>
      <xdr:row>59</xdr:row>
      <xdr:rowOff>28575</xdr:rowOff>
    </xdr:to>
    <xdr:pic>
      <xdr:nvPicPr>
        <xdr:cNvPr id="1933" name="Рисунок 7">
          <a:extLst>
            <a:ext uri="{FF2B5EF4-FFF2-40B4-BE49-F238E27FC236}">
              <a16:creationId xmlns:a16="http://schemas.microsoft.com/office/drawing/2014/main" xmlns="" id="{00000000-0008-0000-0000-00008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3450550"/>
          <a:ext cx="6191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1104900</xdr:colOff>
      <xdr:row>62</xdr:row>
      <xdr:rowOff>276225</xdr:rowOff>
    </xdr:from>
    <xdr:to>
      <xdr:col>1</xdr:col>
      <xdr:colOff>1600200</xdr:colOff>
      <xdr:row>65</xdr:row>
      <xdr:rowOff>180975</xdr:rowOff>
    </xdr:to>
    <xdr:pic>
      <xdr:nvPicPr>
        <xdr:cNvPr id="1934" name="Рисунок 8">
          <a:extLst>
            <a:ext uri="{FF2B5EF4-FFF2-40B4-BE49-F238E27FC236}">
              <a16:creationId xmlns:a16="http://schemas.microsoft.com/office/drawing/2014/main" xmlns="" id="{00000000-0008-0000-0000-00008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25927050"/>
          <a:ext cx="4953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1009650</xdr:colOff>
      <xdr:row>68</xdr:row>
      <xdr:rowOff>285750</xdr:rowOff>
    </xdr:from>
    <xdr:to>
      <xdr:col>1</xdr:col>
      <xdr:colOff>1543050</xdr:colOff>
      <xdr:row>71</xdr:row>
      <xdr:rowOff>104775</xdr:rowOff>
    </xdr:to>
    <xdr:pic>
      <xdr:nvPicPr>
        <xdr:cNvPr id="1935" name="Рисунок 9">
          <a:extLst>
            <a:ext uri="{FF2B5EF4-FFF2-40B4-BE49-F238E27FC236}">
              <a16:creationId xmlns:a16="http://schemas.microsoft.com/office/drawing/2014/main" xmlns="" id="{00000000-0008-0000-0000-00008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28508325"/>
          <a:ext cx="5334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1076325</xdr:colOff>
      <xdr:row>74</xdr:row>
      <xdr:rowOff>409575</xdr:rowOff>
    </xdr:from>
    <xdr:to>
      <xdr:col>1</xdr:col>
      <xdr:colOff>1714500</xdr:colOff>
      <xdr:row>77</xdr:row>
      <xdr:rowOff>66675</xdr:rowOff>
    </xdr:to>
    <xdr:pic>
      <xdr:nvPicPr>
        <xdr:cNvPr id="1936" name="Рисунок 10">
          <a:extLst>
            <a:ext uri="{FF2B5EF4-FFF2-40B4-BE49-F238E27FC236}">
              <a16:creationId xmlns:a16="http://schemas.microsoft.com/office/drawing/2014/main" xmlns="" id="{00000000-0008-0000-0000-00009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1203900"/>
          <a:ext cx="6381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O107"/>
  <sheetViews>
    <sheetView tabSelected="1" view="pageBreakPreview" zoomScale="70" zoomScaleNormal="115" zoomScaleSheetLayoutView="70" workbookViewId="0">
      <selection activeCell="O13" sqref="O13"/>
    </sheetView>
  </sheetViews>
  <sheetFormatPr defaultColWidth="15.28515625" defaultRowHeight="15.75" x14ac:dyDescent="0.25"/>
  <cols>
    <col min="1" max="1" width="2.5703125" style="1" customWidth="1"/>
    <col min="2" max="2" width="39" style="1" customWidth="1"/>
    <col min="3" max="3" width="8" style="1" customWidth="1"/>
    <col min="4" max="4" width="33.140625" style="1" customWidth="1"/>
    <col min="5" max="5" width="7.5703125" style="1" customWidth="1"/>
    <col min="6" max="6" width="6" style="2" customWidth="1"/>
    <col min="7" max="8" width="12.85546875" style="2" customWidth="1"/>
    <col min="9" max="9" width="13" style="2" customWidth="1"/>
    <col min="10" max="10" width="12.7109375" style="1" customWidth="1"/>
    <col min="11" max="11" width="12.85546875" style="1" customWidth="1"/>
    <col min="12" max="12" width="0.85546875" style="1" customWidth="1"/>
    <col min="13" max="16384" width="15.28515625" style="1"/>
  </cols>
  <sheetData>
    <row r="1" spans="1:15" ht="18" customHeight="1" x14ac:dyDescent="0.4">
      <c r="B1" s="58"/>
      <c r="C1" s="58"/>
      <c r="D1" s="58"/>
      <c r="E1" s="58"/>
      <c r="F1" s="58"/>
      <c r="G1" s="58"/>
      <c r="H1" s="58"/>
      <c r="I1" s="58"/>
      <c r="J1" s="58"/>
    </row>
    <row r="2" spans="1:15" ht="30" x14ac:dyDescent="0.4">
      <c r="B2" s="3"/>
      <c r="C2" s="3"/>
      <c r="D2" s="3"/>
      <c r="E2" s="3"/>
      <c r="F2" s="3"/>
      <c r="G2" s="3"/>
      <c r="H2" s="3"/>
      <c r="I2" s="3"/>
      <c r="J2" s="3"/>
    </row>
    <row r="3" spans="1:15" ht="30" x14ac:dyDescent="0.4">
      <c r="B3" s="3"/>
      <c r="C3" s="3"/>
      <c r="D3" s="3"/>
      <c r="E3" s="3"/>
      <c r="F3" s="3"/>
      <c r="G3" s="3"/>
      <c r="H3" s="3"/>
      <c r="I3" s="3"/>
      <c r="J3" s="3"/>
    </row>
    <row r="4" spans="1:15" ht="20.25" customHeight="1" x14ac:dyDescent="0.4">
      <c r="B4" s="3"/>
      <c r="C4" s="3"/>
      <c r="D4" s="3"/>
      <c r="E4" s="3"/>
      <c r="F4" s="3"/>
      <c r="G4" s="3"/>
      <c r="H4" s="3"/>
      <c r="I4" s="3"/>
      <c r="J4" s="3"/>
    </row>
    <row r="5" spans="1:15" ht="65.25" customHeight="1" x14ac:dyDescent="0.2">
      <c r="B5" s="59" t="s">
        <v>51</v>
      </c>
      <c r="C5" s="59"/>
      <c r="D5" s="59"/>
      <c r="E5" s="59"/>
      <c r="F5" s="59"/>
      <c r="G5" s="59"/>
      <c r="H5" s="59"/>
      <c r="I5" s="59"/>
      <c r="J5" s="59"/>
      <c r="K5" s="59"/>
    </row>
    <row r="6" spans="1:15" ht="20.25" customHeight="1" x14ac:dyDescent="0.2">
      <c r="A6" s="4"/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5" ht="21.75" hidden="1" customHeight="1" x14ac:dyDescent="0.2">
      <c r="B7" s="59"/>
      <c r="C7" s="59"/>
      <c r="D7" s="59"/>
      <c r="E7" s="59"/>
      <c r="F7" s="59"/>
      <c r="G7" s="59"/>
      <c r="H7" s="59"/>
      <c r="I7" s="59"/>
      <c r="J7" s="59"/>
      <c r="K7" s="59"/>
    </row>
    <row r="8" spans="1:15" ht="21.75" customHeight="1" x14ac:dyDescent="0.2">
      <c r="B8" s="59"/>
      <c r="C8" s="59"/>
      <c r="D8" s="59"/>
      <c r="E8" s="59"/>
      <c r="F8" s="59"/>
      <c r="G8" s="59"/>
      <c r="H8" s="59"/>
      <c r="I8" s="59"/>
      <c r="J8" s="59"/>
      <c r="K8" s="59"/>
    </row>
    <row r="9" spans="1:15" ht="27.75" customHeight="1" x14ac:dyDescent="0.45">
      <c r="B9" s="5" t="s">
        <v>0</v>
      </c>
      <c r="C9" s="5"/>
      <c r="D9" s="5"/>
      <c r="E9" s="5"/>
      <c r="F9" s="5"/>
      <c r="G9" s="5"/>
      <c r="H9" s="5"/>
      <c r="I9" s="5"/>
      <c r="J9" s="5"/>
      <c r="K9" s="6"/>
    </row>
    <row r="10" spans="1:15" ht="14.25" customHeight="1" x14ac:dyDescent="0.3">
      <c r="B10" s="7"/>
      <c r="H10" s="8" t="s">
        <v>1</v>
      </c>
      <c r="I10" s="8"/>
      <c r="J10" s="9"/>
      <c r="K10" s="10"/>
    </row>
    <row r="11" spans="1:15" ht="0.75" customHeight="1" x14ac:dyDescent="0.25">
      <c r="B11" s="11"/>
      <c r="C11" s="11"/>
      <c r="D11" s="11"/>
      <c r="E11" s="11"/>
      <c r="F11" s="11"/>
      <c r="G11" s="11"/>
      <c r="H11" s="11"/>
      <c r="I11" s="11"/>
      <c r="J11" s="11"/>
      <c r="K11" s="12"/>
    </row>
    <row r="12" spans="1:15" ht="25.5" customHeight="1" x14ac:dyDescent="0.2">
      <c r="B12" s="60" t="s">
        <v>2</v>
      </c>
      <c r="C12" s="60"/>
      <c r="D12" s="60"/>
      <c r="E12" s="60"/>
      <c r="F12" s="60"/>
      <c r="G12" s="60"/>
      <c r="H12" s="60"/>
      <c r="I12" s="60"/>
      <c r="J12" s="60"/>
      <c r="K12" s="60"/>
    </row>
    <row r="13" spans="1:15" ht="26.25" customHeight="1" x14ac:dyDescent="0.2">
      <c r="B13" s="61" t="s">
        <v>3</v>
      </c>
      <c r="C13" s="61"/>
      <c r="D13" s="28" t="s">
        <v>4</v>
      </c>
      <c r="E13" s="28" t="s">
        <v>5</v>
      </c>
      <c r="F13" s="28" t="s">
        <v>6</v>
      </c>
      <c r="G13" s="28" t="s">
        <v>7</v>
      </c>
      <c r="H13" s="28" t="s">
        <v>8</v>
      </c>
      <c r="I13" s="28" t="s">
        <v>9</v>
      </c>
      <c r="J13" s="29" t="s">
        <v>10</v>
      </c>
      <c r="K13" s="29" t="s">
        <v>11</v>
      </c>
    </row>
    <row r="14" spans="1:15" ht="34.15" customHeight="1" x14ac:dyDescent="0.2">
      <c r="B14" s="37"/>
      <c r="C14" s="38" t="s">
        <v>12</v>
      </c>
      <c r="D14" s="39" t="s">
        <v>13</v>
      </c>
      <c r="E14" s="30">
        <v>2.4</v>
      </c>
      <c r="F14" s="48" t="s">
        <v>14</v>
      </c>
      <c r="G14" s="34">
        <v>855</v>
      </c>
      <c r="H14" s="31">
        <f t="shared" ref="H14:H26" si="0">G14-(G14*0.03)</f>
        <v>829.35</v>
      </c>
      <c r="I14" s="31">
        <f t="shared" ref="I14:I26" si="1">G14-(G14*0.05)</f>
        <v>812.25</v>
      </c>
      <c r="J14" s="32">
        <f t="shared" ref="J14:J26" si="2">G14-(G14*0.07)</f>
        <v>795.15</v>
      </c>
      <c r="K14" s="33">
        <f t="shared" ref="K14:K25" si="3">G14-(G14*0.1)</f>
        <v>769.5</v>
      </c>
      <c r="M14" s="13"/>
    </row>
    <row r="15" spans="1:15" ht="33" customHeight="1" x14ac:dyDescent="0.2">
      <c r="B15" s="37"/>
      <c r="C15" s="38"/>
      <c r="D15" s="39"/>
      <c r="E15" s="30">
        <v>4.8</v>
      </c>
      <c r="F15" s="48"/>
      <c r="G15" s="34">
        <v>1710</v>
      </c>
      <c r="H15" s="31">
        <f t="shared" si="0"/>
        <v>1658.7</v>
      </c>
      <c r="I15" s="31">
        <f t="shared" si="1"/>
        <v>1624.5</v>
      </c>
      <c r="J15" s="32">
        <f t="shared" si="2"/>
        <v>1590.3</v>
      </c>
      <c r="K15" s="33">
        <f t="shared" si="3"/>
        <v>1539</v>
      </c>
      <c r="M15" s="13"/>
      <c r="O15" s="13"/>
    </row>
    <row r="16" spans="1:15" ht="33" customHeight="1" x14ac:dyDescent="0.2">
      <c r="B16" s="37"/>
      <c r="C16" s="38"/>
      <c r="D16" s="62"/>
      <c r="E16" s="30">
        <v>2.7</v>
      </c>
      <c r="F16" s="48"/>
      <c r="G16" s="34">
        <v>955</v>
      </c>
      <c r="H16" s="31">
        <f t="shared" si="0"/>
        <v>926.35</v>
      </c>
      <c r="I16" s="31">
        <f t="shared" si="1"/>
        <v>907.25</v>
      </c>
      <c r="J16" s="32">
        <f t="shared" si="2"/>
        <v>888.15</v>
      </c>
      <c r="K16" s="33">
        <f t="shared" si="3"/>
        <v>859.5</v>
      </c>
      <c r="M16" s="13"/>
      <c r="O16" s="13"/>
    </row>
    <row r="17" spans="2:15" ht="33" customHeight="1" x14ac:dyDescent="0.2">
      <c r="B17" s="37"/>
      <c r="C17" s="38"/>
      <c r="D17" s="62"/>
      <c r="E17" s="30">
        <v>5.4</v>
      </c>
      <c r="F17" s="48"/>
      <c r="G17" s="34">
        <v>1910</v>
      </c>
      <c r="H17" s="31">
        <f t="shared" si="0"/>
        <v>1852.7</v>
      </c>
      <c r="I17" s="31">
        <f t="shared" si="1"/>
        <v>1814.5</v>
      </c>
      <c r="J17" s="32">
        <f t="shared" si="2"/>
        <v>1776.3</v>
      </c>
      <c r="K17" s="33">
        <f t="shared" si="3"/>
        <v>1719</v>
      </c>
      <c r="M17" s="13"/>
      <c r="O17" s="13"/>
    </row>
    <row r="18" spans="2:15" ht="34.15" customHeight="1" x14ac:dyDescent="0.2">
      <c r="B18" s="37"/>
      <c r="C18" s="38"/>
      <c r="D18" s="39" t="s">
        <v>49</v>
      </c>
      <c r="E18" s="30">
        <v>2.7</v>
      </c>
      <c r="F18" s="48"/>
      <c r="G18" s="34">
        <v>1015</v>
      </c>
      <c r="H18" s="31">
        <f t="shared" si="0"/>
        <v>984.55</v>
      </c>
      <c r="I18" s="31">
        <f t="shared" si="1"/>
        <v>964.25</v>
      </c>
      <c r="J18" s="32">
        <f t="shared" si="2"/>
        <v>943.95</v>
      </c>
      <c r="K18" s="33">
        <f t="shared" si="3"/>
        <v>913.5</v>
      </c>
      <c r="M18" s="13"/>
    </row>
    <row r="19" spans="2:15" ht="34.15" customHeight="1" x14ac:dyDescent="0.2">
      <c r="B19" s="37"/>
      <c r="C19" s="38"/>
      <c r="D19" s="39"/>
      <c r="E19" s="30">
        <v>5.4</v>
      </c>
      <c r="F19" s="48"/>
      <c r="G19" s="34">
        <v>2030</v>
      </c>
      <c r="H19" s="31">
        <f t="shared" si="0"/>
        <v>1969.1</v>
      </c>
      <c r="I19" s="31">
        <f t="shared" si="1"/>
        <v>1928.5</v>
      </c>
      <c r="J19" s="32">
        <f t="shared" si="2"/>
        <v>1887.9</v>
      </c>
      <c r="K19" s="33">
        <f t="shared" si="3"/>
        <v>1827</v>
      </c>
      <c r="M19" s="13"/>
    </row>
    <row r="20" spans="2:15" ht="34.15" customHeight="1" x14ac:dyDescent="0.2">
      <c r="B20" s="37"/>
      <c r="C20" s="38"/>
      <c r="D20" s="39" t="s">
        <v>50</v>
      </c>
      <c r="E20" s="30">
        <v>2.7</v>
      </c>
      <c r="F20" s="48"/>
      <c r="G20" s="34">
        <v>995</v>
      </c>
      <c r="H20" s="31">
        <f t="shared" si="0"/>
        <v>965.15</v>
      </c>
      <c r="I20" s="31">
        <f t="shared" si="1"/>
        <v>945.25</v>
      </c>
      <c r="J20" s="32">
        <f t="shared" si="2"/>
        <v>925.35</v>
      </c>
      <c r="K20" s="33">
        <f t="shared" si="3"/>
        <v>895.5</v>
      </c>
      <c r="M20" s="13"/>
    </row>
    <row r="21" spans="2:15" ht="34.15" customHeight="1" x14ac:dyDescent="0.2">
      <c r="B21" s="37"/>
      <c r="C21" s="38"/>
      <c r="D21" s="62"/>
      <c r="E21" s="30">
        <v>5.4</v>
      </c>
      <c r="F21" s="48"/>
      <c r="G21" s="34">
        <v>1990</v>
      </c>
      <c r="H21" s="31">
        <f t="shared" si="0"/>
        <v>1930.3</v>
      </c>
      <c r="I21" s="31">
        <f t="shared" si="1"/>
        <v>1890.5</v>
      </c>
      <c r="J21" s="32">
        <f t="shared" si="2"/>
        <v>1850.7</v>
      </c>
      <c r="K21" s="33">
        <f t="shared" si="3"/>
        <v>1791</v>
      </c>
      <c r="M21" s="13"/>
    </row>
    <row r="22" spans="2:15" ht="34.15" customHeight="1" x14ac:dyDescent="0.2">
      <c r="B22" s="37"/>
      <c r="C22" s="38"/>
      <c r="D22" s="39" t="s">
        <v>40</v>
      </c>
      <c r="E22" s="30">
        <v>2.7</v>
      </c>
      <c r="F22" s="48"/>
      <c r="G22" s="34">
        <v>1045</v>
      </c>
      <c r="H22" s="31">
        <f t="shared" si="0"/>
        <v>1013.65</v>
      </c>
      <c r="I22" s="31">
        <f t="shared" si="1"/>
        <v>992.75</v>
      </c>
      <c r="J22" s="32">
        <f t="shared" si="2"/>
        <v>971.85</v>
      </c>
      <c r="K22" s="33">
        <f t="shared" si="3"/>
        <v>940.5</v>
      </c>
      <c r="M22" s="13"/>
    </row>
    <row r="23" spans="2:15" ht="34.15" customHeight="1" x14ac:dyDescent="0.2">
      <c r="B23" s="37"/>
      <c r="C23" s="38"/>
      <c r="D23" s="39"/>
      <c r="E23" s="30">
        <v>5.4</v>
      </c>
      <c r="F23" s="48"/>
      <c r="G23" s="34">
        <v>2090</v>
      </c>
      <c r="H23" s="31">
        <f t="shared" si="0"/>
        <v>2027.3</v>
      </c>
      <c r="I23" s="31">
        <f t="shared" si="1"/>
        <v>1985.5</v>
      </c>
      <c r="J23" s="32">
        <f t="shared" si="2"/>
        <v>1943.7</v>
      </c>
      <c r="K23" s="33">
        <f t="shared" si="3"/>
        <v>1881</v>
      </c>
      <c r="M23" s="13"/>
    </row>
    <row r="24" spans="2:15" ht="68.25" customHeight="1" x14ac:dyDescent="0.2">
      <c r="B24" s="37"/>
      <c r="C24" s="38" t="s">
        <v>16</v>
      </c>
      <c r="D24" s="39" t="s">
        <v>17</v>
      </c>
      <c r="E24" s="30">
        <v>2.7</v>
      </c>
      <c r="F24" s="48" t="s">
        <v>14</v>
      </c>
      <c r="G24" s="34">
        <v>1130</v>
      </c>
      <c r="H24" s="31">
        <f t="shared" si="0"/>
        <v>1096.0999999999999</v>
      </c>
      <c r="I24" s="31">
        <f t="shared" si="1"/>
        <v>1073.5</v>
      </c>
      <c r="J24" s="32">
        <f t="shared" si="2"/>
        <v>1050.9000000000001</v>
      </c>
      <c r="K24" s="33">
        <f t="shared" si="3"/>
        <v>1017</v>
      </c>
      <c r="M24" s="13"/>
    </row>
    <row r="25" spans="2:15" ht="68.25" customHeight="1" x14ac:dyDescent="0.2">
      <c r="B25" s="37"/>
      <c r="C25" s="38"/>
      <c r="D25" s="39"/>
      <c r="E25" s="30">
        <v>5.4</v>
      </c>
      <c r="F25" s="48"/>
      <c r="G25" s="34">
        <v>2260</v>
      </c>
      <c r="H25" s="31">
        <f t="shared" si="0"/>
        <v>2192.1999999999998</v>
      </c>
      <c r="I25" s="31">
        <f t="shared" si="1"/>
        <v>2147</v>
      </c>
      <c r="J25" s="32">
        <f t="shared" si="2"/>
        <v>2101.8000000000002</v>
      </c>
      <c r="K25" s="33">
        <f t="shared" si="3"/>
        <v>2034</v>
      </c>
      <c r="M25" s="13"/>
    </row>
    <row r="26" spans="2:15" ht="34.15" customHeight="1" x14ac:dyDescent="0.2">
      <c r="B26" s="37"/>
      <c r="C26" s="38" t="s">
        <v>18</v>
      </c>
      <c r="D26" s="39" t="s">
        <v>19</v>
      </c>
      <c r="E26" s="48">
        <v>2.7</v>
      </c>
      <c r="F26" s="48"/>
      <c r="G26" s="55">
        <v>1815</v>
      </c>
      <c r="H26" s="56">
        <f t="shared" si="0"/>
        <v>1760.55</v>
      </c>
      <c r="I26" s="56">
        <f t="shared" si="1"/>
        <v>1724.25</v>
      </c>
      <c r="J26" s="57">
        <f t="shared" si="2"/>
        <v>1687.95</v>
      </c>
      <c r="K26" s="54">
        <f>G26-(G26*0.1)</f>
        <v>1633.5</v>
      </c>
      <c r="M26" s="13"/>
    </row>
    <row r="27" spans="2:15" ht="33.75" customHeight="1" x14ac:dyDescent="0.2">
      <c r="B27" s="37"/>
      <c r="C27" s="38"/>
      <c r="D27" s="39"/>
      <c r="E27" s="48"/>
      <c r="F27" s="48"/>
      <c r="G27" s="55"/>
      <c r="H27" s="56"/>
      <c r="I27" s="56"/>
      <c r="J27" s="57"/>
      <c r="K27" s="54"/>
      <c r="M27" s="13"/>
    </row>
    <row r="28" spans="2:15" ht="34.15" customHeight="1" x14ac:dyDescent="0.2">
      <c r="B28" s="37"/>
      <c r="C28" s="38"/>
      <c r="D28" s="39"/>
      <c r="E28" s="48">
        <v>5.4</v>
      </c>
      <c r="F28" s="48"/>
      <c r="G28" s="55">
        <v>3630</v>
      </c>
      <c r="H28" s="56">
        <f>G28-(G28*0.03)</f>
        <v>3521.1</v>
      </c>
      <c r="I28" s="56">
        <f>G28-(G28*0.05)</f>
        <v>3448.5</v>
      </c>
      <c r="J28" s="57">
        <f>G28-(G28*0.07)</f>
        <v>3375.9</v>
      </c>
      <c r="K28" s="54">
        <f>G28-(G28*0.1)</f>
        <v>3267</v>
      </c>
      <c r="M28" s="13"/>
    </row>
    <row r="29" spans="2:15" ht="34.15" customHeight="1" x14ac:dyDescent="0.2">
      <c r="B29" s="37"/>
      <c r="C29" s="38"/>
      <c r="D29" s="39"/>
      <c r="E29" s="48"/>
      <c r="F29" s="48"/>
      <c r="G29" s="55"/>
      <c r="H29" s="56"/>
      <c r="I29" s="56"/>
      <c r="J29" s="57"/>
      <c r="K29" s="54"/>
      <c r="M29" s="13"/>
    </row>
    <row r="30" spans="2:15" ht="34.15" customHeight="1" x14ac:dyDescent="0.2">
      <c r="B30" s="37"/>
      <c r="C30" s="38" t="s">
        <v>20</v>
      </c>
      <c r="D30" s="39" t="s">
        <v>41</v>
      </c>
      <c r="E30" s="30">
        <v>2.7</v>
      </c>
      <c r="F30" s="48" t="s">
        <v>14</v>
      </c>
      <c r="G30" s="34">
        <v>1385</v>
      </c>
      <c r="H30" s="31">
        <f t="shared" ref="H30:H35" si="4">G30-(G30*0.03)</f>
        <v>1343.45</v>
      </c>
      <c r="I30" s="31">
        <f t="shared" ref="I30:I35" si="5">G30-(G30*0.05)</f>
        <v>1315.75</v>
      </c>
      <c r="J30" s="32">
        <f t="shared" ref="J30:J35" si="6">G30-(G30*0.07)</f>
        <v>1288.05</v>
      </c>
      <c r="K30" s="33">
        <f t="shared" ref="K30:K35" si="7">G30-(G30*0.1)</f>
        <v>1246.5</v>
      </c>
      <c r="M30" s="13"/>
    </row>
    <row r="31" spans="2:15" ht="34.15" customHeight="1" x14ac:dyDescent="0.2">
      <c r="B31" s="37"/>
      <c r="C31" s="38"/>
      <c r="D31" s="39"/>
      <c r="E31" s="30">
        <v>5.4</v>
      </c>
      <c r="F31" s="48"/>
      <c r="G31" s="34">
        <v>2770</v>
      </c>
      <c r="H31" s="31">
        <f t="shared" si="4"/>
        <v>2686.9</v>
      </c>
      <c r="I31" s="31">
        <f t="shared" si="5"/>
        <v>2631.5</v>
      </c>
      <c r="J31" s="32">
        <f t="shared" si="6"/>
        <v>2576.1</v>
      </c>
      <c r="K31" s="33">
        <f t="shared" si="7"/>
        <v>2493</v>
      </c>
      <c r="M31" s="13"/>
    </row>
    <row r="32" spans="2:15" ht="34.15" customHeight="1" x14ac:dyDescent="0.2">
      <c r="B32" s="37"/>
      <c r="C32" s="38"/>
      <c r="D32" s="39" t="s">
        <v>42</v>
      </c>
      <c r="E32" s="30">
        <v>2.7</v>
      </c>
      <c r="F32" s="48"/>
      <c r="G32" s="34">
        <v>1300</v>
      </c>
      <c r="H32" s="31">
        <f t="shared" si="4"/>
        <v>1261</v>
      </c>
      <c r="I32" s="31">
        <f t="shared" si="5"/>
        <v>1235</v>
      </c>
      <c r="J32" s="32">
        <f t="shared" si="6"/>
        <v>1209</v>
      </c>
      <c r="K32" s="33">
        <f t="shared" si="7"/>
        <v>1170</v>
      </c>
      <c r="M32" s="13"/>
    </row>
    <row r="33" spans="2:13" ht="34.15" customHeight="1" x14ac:dyDescent="0.2">
      <c r="B33" s="37"/>
      <c r="C33" s="38"/>
      <c r="D33" s="39"/>
      <c r="E33" s="30">
        <v>5.4</v>
      </c>
      <c r="F33" s="48"/>
      <c r="G33" s="34">
        <v>2600</v>
      </c>
      <c r="H33" s="31">
        <f t="shared" si="4"/>
        <v>2522</v>
      </c>
      <c r="I33" s="31">
        <f t="shared" si="5"/>
        <v>2470</v>
      </c>
      <c r="J33" s="32">
        <f t="shared" si="6"/>
        <v>2418</v>
      </c>
      <c r="K33" s="33">
        <f t="shared" si="7"/>
        <v>2340</v>
      </c>
      <c r="M33" s="13"/>
    </row>
    <row r="34" spans="2:13" ht="34.15" customHeight="1" x14ac:dyDescent="0.2">
      <c r="B34" s="37"/>
      <c r="C34" s="38"/>
      <c r="D34" s="39" t="s">
        <v>15</v>
      </c>
      <c r="E34" s="30">
        <v>2.7</v>
      </c>
      <c r="F34" s="48"/>
      <c r="G34" s="34">
        <v>1415</v>
      </c>
      <c r="H34" s="31">
        <f t="shared" si="4"/>
        <v>1372.55</v>
      </c>
      <c r="I34" s="31">
        <f t="shared" si="5"/>
        <v>1344.25</v>
      </c>
      <c r="J34" s="32">
        <f t="shared" si="6"/>
        <v>1315.95</v>
      </c>
      <c r="K34" s="33">
        <f t="shared" si="7"/>
        <v>1273.5</v>
      </c>
      <c r="M34" s="13"/>
    </row>
    <row r="35" spans="2:13" ht="33.75" customHeight="1" x14ac:dyDescent="0.2">
      <c r="B35" s="37"/>
      <c r="C35" s="38"/>
      <c r="D35" s="39"/>
      <c r="E35" s="30">
        <v>5.4</v>
      </c>
      <c r="F35" s="48"/>
      <c r="G35" s="34">
        <v>2830</v>
      </c>
      <c r="H35" s="31">
        <f t="shared" si="4"/>
        <v>2745.1</v>
      </c>
      <c r="I35" s="31">
        <f t="shared" si="5"/>
        <v>2688.5</v>
      </c>
      <c r="J35" s="32">
        <f t="shared" si="6"/>
        <v>2631.9</v>
      </c>
      <c r="K35" s="33">
        <f t="shared" si="7"/>
        <v>2547</v>
      </c>
      <c r="M35" s="13"/>
    </row>
    <row r="36" spans="2:13" ht="33.75" customHeight="1" x14ac:dyDescent="0.2">
      <c r="B36" s="49"/>
      <c r="C36" s="38" t="s">
        <v>21</v>
      </c>
      <c r="D36" s="39" t="s">
        <v>13</v>
      </c>
      <c r="E36" s="30">
        <v>1.9</v>
      </c>
      <c r="F36" s="48" t="s">
        <v>14</v>
      </c>
      <c r="G36" s="34">
        <v>1026</v>
      </c>
      <c r="H36" s="31">
        <f t="shared" ref="H36:H81" si="8">G36-(G36*0.03)</f>
        <v>995.22</v>
      </c>
      <c r="I36" s="31">
        <f t="shared" ref="I36:I81" si="9">G36-(G36*0.05)</f>
        <v>974.7</v>
      </c>
      <c r="J36" s="32">
        <f t="shared" ref="J36:J81" si="10">G36-(G36*0.07)</f>
        <v>954.18</v>
      </c>
      <c r="K36" s="33">
        <f t="shared" ref="K36:K81" si="11">G36-(G36*0.1)</f>
        <v>923.4</v>
      </c>
    </row>
    <row r="37" spans="2:13" ht="34.15" customHeight="1" x14ac:dyDescent="0.2">
      <c r="B37" s="49"/>
      <c r="C37" s="38"/>
      <c r="D37" s="39"/>
      <c r="E37" s="30">
        <v>2.9</v>
      </c>
      <c r="F37" s="48"/>
      <c r="G37" s="34">
        <v>1500</v>
      </c>
      <c r="H37" s="31">
        <f t="shared" si="8"/>
        <v>1455</v>
      </c>
      <c r="I37" s="31">
        <f t="shared" si="9"/>
        <v>1425</v>
      </c>
      <c r="J37" s="32">
        <f t="shared" si="10"/>
        <v>1395</v>
      </c>
      <c r="K37" s="33">
        <f t="shared" si="11"/>
        <v>1350</v>
      </c>
    </row>
    <row r="38" spans="2:13" ht="34.15" customHeight="1" x14ac:dyDescent="0.2">
      <c r="B38" s="49"/>
      <c r="C38" s="38"/>
      <c r="D38" s="39"/>
      <c r="E38" s="30">
        <v>3.9</v>
      </c>
      <c r="F38" s="48"/>
      <c r="G38" s="34">
        <v>2105</v>
      </c>
      <c r="H38" s="31">
        <f t="shared" si="8"/>
        <v>2041.85</v>
      </c>
      <c r="I38" s="31">
        <f t="shared" si="9"/>
        <v>1999.75</v>
      </c>
      <c r="J38" s="32">
        <f t="shared" si="10"/>
        <v>1957.65</v>
      </c>
      <c r="K38" s="33">
        <f t="shared" si="11"/>
        <v>1894.5</v>
      </c>
    </row>
    <row r="39" spans="2:13" ht="33.75" customHeight="1" x14ac:dyDescent="0.2">
      <c r="B39" s="49"/>
      <c r="C39" s="38"/>
      <c r="D39" s="39"/>
      <c r="E39" s="30">
        <v>5.8</v>
      </c>
      <c r="F39" s="48"/>
      <c r="G39" s="34">
        <v>3000</v>
      </c>
      <c r="H39" s="31">
        <f t="shared" si="8"/>
        <v>2910</v>
      </c>
      <c r="I39" s="31">
        <f t="shared" si="9"/>
        <v>2850</v>
      </c>
      <c r="J39" s="32">
        <f t="shared" si="10"/>
        <v>2790</v>
      </c>
      <c r="K39" s="33">
        <f t="shared" si="11"/>
        <v>2700</v>
      </c>
    </row>
    <row r="40" spans="2:13" ht="33.75" customHeight="1" x14ac:dyDescent="0.2">
      <c r="B40" s="49"/>
      <c r="C40" s="38"/>
      <c r="D40" s="51" t="s">
        <v>43</v>
      </c>
      <c r="E40" s="30">
        <v>1.9</v>
      </c>
      <c r="F40" s="48"/>
      <c r="G40" s="34">
        <v>970</v>
      </c>
      <c r="H40" s="31">
        <f t="shared" si="8"/>
        <v>940.9</v>
      </c>
      <c r="I40" s="31">
        <f t="shared" si="9"/>
        <v>921.5</v>
      </c>
      <c r="J40" s="32">
        <f t="shared" si="10"/>
        <v>902.1</v>
      </c>
      <c r="K40" s="33">
        <f t="shared" si="11"/>
        <v>873</v>
      </c>
    </row>
    <row r="41" spans="2:13" ht="33.75" customHeight="1" x14ac:dyDescent="0.2">
      <c r="B41" s="49"/>
      <c r="C41" s="38"/>
      <c r="D41" s="52"/>
      <c r="E41" s="30">
        <v>2.9</v>
      </c>
      <c r="F41" s="48"/>
      <c r="G41" s="34">
        <v>1565</v>
      </c>
      <c r="H41" s="31">
        <f t="shared" si="8"/>
        <v>1518.05</v>
      </c>
      <c r="I41" s="31">
        <f t="shared" si="9"/>
        <v>1486.75</v>
      </c>
      <c r="J41" s="32">
        <f t="shared" si="10"/>
        <v>1455.45</v>
      </c>
      <c r="K41" s="33">
        <f t="shared" si="11"/>
        <v>1408.5</v>
      </c>
    </row>
    <row r="42" spans="2:13" ht="34.15" customHeight="1" x14ac:dyDescent="0.2">
      <c r="B42" s="49"/>
      <c r="C42" s="38"/>
      <c r="D42" s="52"/>
      <c r="E42" s="30">
        <v>3.9</v>
      </c>
      <c r="F42" s="48"/>
      <c r="G42" s="34">
        <v>1990</v>
      </c>
      <c r="H42" s="31">
        <f t="shared" si="8"/>
        <v>1930.3</v>
      </c>
      <c r="I42" s="31">
        <f t="shared" si="9"/>
        <v>1890.5</v>
      </c>
      <c r="J42" s="32">
        <f t="shared" si="10"/>
        <v>1850.7</v>
      </c>
      <c r="K42" s="33">
        <f t="shared" si="11"/>
        <v>1791</v>
      </c>
    </row>
    <row r="43" spans="2:13" ht="34.15" customHeight="1" x14ac:dyDescent="0.2">
      <c r="B43" s="49"/>
      <c r="C43" s="38"/>
      <c r="D43" s="53"/>
      <c r="E43" s="30">
        <v>5.8</v>
      </c>
      <c r="F43" s="48"/>
      <c r="G43" s="34">
        <v>3130</v>
      </c>
      <c r="H43" s="31">
        <f t="shared" si="8"/>
        <v>3036.1</v>
      </c>
      <c r="I43" s="31">
        <f t="shared" si="9"/>
        <v>2973.5</v>
      </c>
      <c r="J43" s="32">
        <f t="shared" si="10"/>
        <v>2910.9</v>
      </c>
      <c r="K43" s="33">
        <f t="shared" si="11"/>
        <v>2817</v>
      </c>
    </row>
    <row r="44" spans="2:13" ht="33" customHeight="1" x14ac:dyDescent="0.2">
      <c r="B44" s="49"/>
      <c r="C44" s="38"/>
      <c r="D44" s="39" t="s">
        <v>44</v>
      </c>
      <c r="E44" s="30">
        <v>2.9</v>
      </c>
      <c r="F44" s="48"/>
      <c r="G44" s="34">
        <v>1655</v>
      </c>
      <c r="H44" s="31">
        <f t="shared" si="8"/>
        <v>1605.35</v>
      </c>
      <c r="I44" s="31">
        <f t="shared" si="9"/>
        <v>1572.25</v>
      </c>
      <c r="J44" s="32">
        <f t="shared" si="10"/>
        <v>1539.15</v>
      </c>
      <c r="K44" s="33">
        <f t="shared" si="11"/>
        <v>1489.5</v>
      </c>
    </row>
    <row r="45" spans="2:13" ht="34.15" customHeight="1" x14ac:dyDescent="0.2">
      <c r="B45" s="49"/>
      <c r="C45" s="38"/>
      <c r="D45" s="39"/>
      <c r="E45" s="30">
        <v>5.8</v>
      </c>
      <c r="F45" s="48"/>
      <c r="G45" s="34">
        <v>3310</v>
      </c>
      <c r="H45" s="31">
        <f t="shared" si="8"/>
        <v>3210.7</v>
      </c>
      <c r="I45" s="31">
        <f t="shared" si="9"/>
        <v>3144.5</v>
      </c>
      <c r="J45" s="32">
        <f t="shared" si="10"/>
        <v>3078.3</v>
      </c>
      <c r="K45" s="33">
        <f t="shared" si="11"/>
        <v>2979</v>
      </c>
    </row>
    <row r="46" spans="2:13" ht="34.15" customHeight="1" x14ac:dyDescent="0.2">
      <c r="B46" s="49"/>
      <c r="C46" s="38" t="s">
        <v>22</v>
      </c>
      <c r="D46" s="50" t="s">
        <v>13</v>
      </c>
      <c r="E46" s="30">
        <v>1.9</v>
      </c>
      <c r="F46" s="48" t="s">
        <v>14</v>
      </c>
      <c r="G46" s="34">
        <v>528</v>
      </c>
      <c r="H46" s="31">
        <f t="shared" si="8"/>
        <v>512.16</v>
      </c>
      <c r="I46" s="31">
        <f t="shared" si="9"/>
        <v>501.6</v>
      </c>
      <c r="J46" s="32">
        <f t="shared" si="10"/>
        <v>491.04</v>
      </c>
      <c r="K46" s="33">
        <f t="shared" si="11"/>
        <v>475.2</v>
      </c>
    </row>
    <row r="47" spans="2:13" ht="34.15" customHeight="1" x14ac:dyDescent="0.2">
      <c r="B47" s="49"/>
      <c r="C47" s="38"/>
      <c r="D47" s="50"/>
      <c r="E47" s="30">
        <v>2.9</v>
      </c>
      <c r="F47" s="48"/>
      <c r="G47" s="34">
        <v>805</v>
      </c>
      <c r="H47" s="31">
        <f t="shared" si="8"/>
        <v>780.85</v>
      </c>
      <c r="I47" s="31">
        <f t="shared" si="9"/>
        <v>764.75</v>
      </c>
      <c r="J47" s="32">
        <f t="shared" si="10"/>
        <v>748.65</v>
      </c>
      <c r="K47" s="33">
        <f t="shared" si="11"/>
        <v>724.5</v>
      </c>
    </row>
    <row r="48" spans="2:13" ht="34.15" customHeight="1" x14ac:dyDescent="0.2">
      <c r="B48" s="49"/>
      <c r="C48" s="38"/>
      <c r="D48" s="50"/>
      <c r="E48" s="30">
        <v>3.9</v>
      </c>
      <c r="F48" s="48"/>
      <c r="G48" s="34">
        <v>1083</v>
      </c>
      <c r="H48" s="31">
        <f t="shared" si="8"/>
        <v>1050.51</v>
      </c>
      <c r="I48" s="31">
        <f t="shared" si="9"/>
        <v>1028.8499999999999</v>
      </c>
      <c r="J48" s="32">
        <f t="shared" si="10"/>
        <v>1007.19</v>
      </c>
      <c r="K48" s="33">
        <f t="shared" si="11"/>
        <v>974.7</v>
      </c>
    </row>
    <row r="49" spans="2:11" ht="34.15" customHeight="1" x14ac:dyDescent="0.2">
      <c r="B49" s="49"/>
      <c r="C49" s="38"/>
      <c r="D49" s="50"/>
      <c r="E49" s="30">
        <v>5.8</v>
      </c>
      <c r="F49" s="48"/>
      <c r="G49" s="34">
        <v>1610</v>
      </c>
      <c r="H49" s="31">
        <f t="shared" si="8"/>
        <v>1561.7</v>
      </c>
      <c r="I49" s="31">
        <f t="shared" si="9"/>
        <v>1529.5</v>
      </c>
      <c r="J49" s="32">
        <f t="shared" si="10"/>
        <v>1497.3</v>
      </c>
      <c r="K49" s="33">
        <f t="shared" si="11"/>
        <v>1449</v>
      </c>
    </row>
    <row r="50" spans="2:11" ht="34.15" customHeight="1" x14ac:dyDescent="0.2">
      <c r="B50" s="49"/>
      <c r="C50" s="38"/>
      <c r="D50" s="51" t="s">
        <v>45</v>
      </c>
      <c r="E50" s="30">
        <v>1.9</v>
      </c>
      <c r="F50" s="48"/>
      <c r="G50" s="34">
        <v>528</v>
      </c>
      <c r="H50" s="31">
        <f t="shared" si="8"/>
        <v>512.16</v>
      </c>
      <c r="I50" s="31">
        <f t="shared" si="9"/>
        <v>501.6</v>
      </c>
      <c r="J50" s="32">
        <f t="shared" si="10"/>
        <v>491.04</v>
      </c>
      <c r="K50" s="33">
        <f t="shared" si="11"/>
        <v>475.2</v>
      </c>
    </row>
    <row r="51" spans="2:11" ht="34.15" customHeight="1" x14ac:dyDescent="0.2">
      <c r="B51" s="49"/>
      <c r="C51" s="38"/>
      <c r="D51" s="52"/>
      <c r="E51" s="30">
        <v>2.9</v>
      </c>
      <c r="F51" s="48"/>
      <c r="G51" s="34">
        <v>805</v>
      </c>
      <c r="H51" s="31">
        <f t="shared" si="8"/>
        <v>780.85</v>
      </c>
      <c r="I51" s="31">
        <f t="shared" si="9"/>
        <v>764.75</v>
      </c>
      <c r="J51" s="32">
        <f t="shared" si="10"/>
        <v>748.65</v>
      </c>
      <c r="K51" s="33">
        <f t="shared" si="11"/>
        <v>724.5</v>
      </c>
    </row>
    <row r="52" spans="2:11" ht="34.15" customHeight="1" x14ac:dyDescent="0.2">
      <c r="B52" s="49"/>
      <c r="C52" s="38"/>
      <c r="D52" s="52"/>
      <c r="E52" s="30">
        <v>3.9</v>
      </c>
      <c r="F52" s="48"/>
      <c r="G52" s="34">
        <v>1083</v>
      </c>
      <c r="H52" s="31">
        <f t="shared" si="8"/>
        <v>1050.51</v>
      </c>
      <c r="I52" s="31">
        <f t="shared" si="9"/>
        <v>1028.8499999999999</v>
      </c>
      <c r="J52" s="32">
        <f t="shared" si="10"/>
        <v>1007.19</v>
      </c>
      <c r="K52" s="33">
        <f t="shared" si="11"/>
        <v>974.7</v>
      </c>
    </row>
    <row r="53" spans="2:11" ht="34.15" customHeight="1" x14ac:dyDescent="0.2">
      <c r="B53" s="49"/>
      <c r="C53" s="38"/>
      <c r="D53" s="53"/>
      <c r="E53" s="30">
        <v>5.8</v>
      </c>
      <c r="F53" s="48"/>
      <c r="G53" s="34">
        <v>1610</v>
      </c>
      <c r="H53" s="31">
        <f t="shared" si="8"/>
        <v>1561.7</v>
      </c>
      <c r="I53" s="31">
        <f t="shared" si="9"/>
        <v>1529.5</v>
      </c>
      <c r="J53" s="32">
        <f t="shared" si="10"/>
        <v>1497.3</v>
      </c>
      <c r="K53" s="33">
        <f t="shared" si="11"/>
        <v>1449</v>
      </c>
    </row>
    <row r="54" spans="2:11" ht="34.15" customHeight="1" x14ac:dyDescent="0.2">
      <c r="B54" s="49"/>
      <c r="C54" s="38"/>
      <c r="D54" s="39" t="s">
        <v>44</v>
      </c>
      <c r="E54" s="30">
        <v>2.9</v>
      </c>
      <c r="F54" s="48"/>
      <c r="G54" s="34">
        <v>855</v>
      </c>
      <c r="H54" s="31">
        <f t="shared" si="8"/>
        <v>829.35</v>
      </c>
      <c r="I54" s="31">
        <f t="shared" si="9"/>
        <v>812.25</v>
      </c>
      <c r="J54" s="32">
        <f t="shared" si="10"/>
        <v>795.15</v>
      </c>
      <c r="K54" s="33">
        <f t="shared" si="11"/>
        <v>769.5</v>
      </c>
    </row>
    <row r="55" spans="2:11" ht="34.15" customHeight="1" x14ac:dyDescent="0.2">
      <c r="B55" s="49"/>
      <c r="C55" s="38"/>
      <c r="D55" s="39"/>
      <c r="E55" s="30">
        <v>5.8</v>
      </c>
      <c r="F55" s="48"/>
      <c r="G55" s="34">
        <v>1710</v>
      </c>
      <c r="H55" s="31">
        <f t="shared" si="8"/>
        <v>1658.7</v>
      </c>
      <c r="I55" s="31">
        <f t="shared" si="9"/>
        <v>1624.5</v>
      </c>
      <c r="J55" s="32">
        <f t="shared" si="10"/>
        <v>1590.3</v>
      </c>
      <c r="K55" s="33">
        <f t="shared" si="11"/>
        <v>1539</v>
      </c>
    </row>
    <row r="56" spans="2:11" ht="34.15" customHeight="1" x14ac:dyDescent="0.2">
      <c r="B56" s="37"/>
      <c r="C56" s="38" t="s">
        <v>23</v>
      </c>
      <c r="D56" s="39" t="s">
        <v>13</v>
      </c>
      <c r="E56" s="30">
        <v>2.9</v>
      </c>
      <c r="F56" s="48" t="s">
        <v>14</v>
      </c>
      <c r="G56" s="34">
        <v>530</v>
      </c>
      <c r="H56" s="31">
        <f t="shared" si="8"/>
        <v>514.1</v>
      </c>
      <c r="I56" s="31">
        <f t="shared" si="9"/>
        <v>503.5</v>
      </c>
      <c r="J56" s="32">
        <f t="shared" si="10"/>
        <v>492.9</v>
      </c>
      <c r="K56" s="33">
        <f t="shared" si="11"/>
        <v>477</v>
      </c>
    </row>
    <row r="57" spans="2:11" ht="34.15" customHeight="1" x14ac:dyDescent="0.2">
      <c r="B57" s="37"/>
      <c r="C57" s="38"/>
      <c r="D57" s="39"/>
      <c r="E57" s="30">
        <v>5.8</v>
      </c>
      <c r="F57" s="48"/>
      <c r="G57" s="34">
        <v>1060</v>
      </c>
      <c r="H57" s="31">
        <f t="shared" si="8"/>
        <v>1028.2</v>
      </c>
      <c r="I57" s="31">
        <f t="shared" si="9"/>
        <v>1007</v>
      </c>
      <c r="J57" s="32">
        <f t="shared" si="10"/>
        <v>985.8</v>
      </c>
      <c r="K57" s="33">
        <f t="shared" si="11"/>
        <v>954</v>
      </c>
    </row>
    <row r="58" spans="2:11" ht="34.15" customHeight="1" x14ac:dyDescent="0.2">
      <c r="B58" s="37"/>
      <c r="C58" s="38"/>
      <c r="D58" s="39" t="s">
        <v>45</v>
      </c>
      <c r="E58" s="30">
        <v>2.9</v>
      </c>
      <c r="F58" s="48"/>
      <c r="G58" s="34">
        <v>555</v>
      </c>
      <c r="H58" s="31">
        <f t="shared" si="8"/>
        <v>538.35</v>
      </c>
      <c r="I58" s="31">
        <f t="shared" si="9"/>
        <v>527.25</v>
      </c>
      <c r="J58" s="32">
        <f t="shared" si="10"/>
        <v>516.15</v>
      </c>
      <c r="K58" s="33">
        <f t="shared" si="11"/>
        <v>499.5</v>
      </c>
    </row>
    <row r="59" spans="2:11" ht="34.15" customHeight="1" x14ac:dyDescent="0.2">
      <c r="B59" s="37"/>
      <c r="C59" s="38"/>
      <c r="D59" s="39"/>
      <c r="E59" s="30">
        <v>5.8</v>
      </c>
      <c r="F59" s="48"/>
      <c r="G59" s="34">
        <v>1110</v>
      </c>
      <c r="H59" s="31">
        <f t="shared" si="8"/>
        <v>1076.7</v>
      </c>
      <c r="I59" s="31">
        <f t="shared" si="9"/>
        <v>1054.5</v>
      </c>
      <c r="J59" s="32">
        <f t="shared" si="10"/>
        <v>1032.3</v>
      </c>
      <c r="K59" s="33">
        <f t="shared" si="11"/>
        <v>999</v>
      </c>
    </row>
    <row r="60" spans="2:11" ht="34.15" customHeight="1" x14ac:dyDescent="0.2">
      <c r="B60" s="37"/>
      <c r="C60" s="38"/>
      <c r="D60" s="39" t="s">
        <v>44</v>
      </c>
      <c r="E60" s="30">
        <v>2.9</v>
      </c>
      <c r="F60" s="48"/>
      <c r="G60" s="34">
        <v>580</v>
      </c>
      <c r="H60" s="31">
        <f t="shared" si="8"/>
        <v>562.6</v>
      </c>
      <c r="I60" s="31">
        <f t="shared" si="9"/>
        <v>551</v>
      </c>
      <c r="J60" s="32">
        <f t="shared" si="10"/>
        <v>539.4</v>
      </c>
      <c r="K60" s="33">
        <f t="shared" si="11"/>
        <v>522</v>
      </c>
    </row>
    <row r="61" spans="2:11" ht="34.15" customHeight="1" x14ac:dyDescent="0.2">
      <c r="B61" s="37"/>
      <c r="C61" s="38"/>
      <c r="D61" s="39"/>
      <c r="E61" s="30">
        <v>5.8</v>
      </c>
      <c r="F61" s="48"/>
      <c r="G61" s="34">
        <v>1160</v>
      </c>
      <c r="H61" s="31">
        <f t="shared" si="8"/>
        <v>1125.2</v>
      </c>
      <c r="I61" s="31">
        <f t="shared" si="9"/>
        <v>1102</v>
      </c>
      <c r="J61" s="32">
        <f t="shared" si="10"/>
        <v>1078.8</v>
      </c>
      <c r="K61" s="33">
        <f t="shared" si="11"/>
        <v>1044</v>
      </c>
    </row>
    <row r="62" spans="2:11" ht="34.15" customHeight="1" x14ac:dyDescent="0.2">
      <c r="B62" s="37"/>
      <c r="C62" s="38" t="s">
        <v>24</v>
      </c>
      <c r="D62" s="39" t="s">
        <v>13</v>
      </c>
      <c r="E62" s="30">
        <v>2.9</v>
      </c>
      <c r="F62" s="48" t="s">
        <v>14</v>
      </c>
      <c r="G62" s="34">
        <v>1005</v>
      </c>
      <c r="H62" s="31">
        <f t="shared" si="8"/>
        <v>974.85</v>
      </c>
      <c r="I62" s="31">
        <f t="shared" si="9"/>
        <v>954.75</v>
      </c>
      <c r="J62" s="32">
        <f t="shared" si="10"/>
        <v>934.65</v>
      </c>
      <c r="K62" s="33">
        <f t="shared" si="11"/>
        <v>904.5</v>
      </c>
    </row>
    <row r="63" spans="2:11" ht="34.15" customHeight="1" x14ac:dyDescent="0.2">
      <c r="B63" s="37"/>
      <c r="C63" s="38"/>
      <c r="D63" s="39"/>
      <c r="E63" s="30">
        <v>5.8</v>
      </c>
      <c r="F63" s="48"/>
      <c r="G63" s="34">
        <v>2010</v>
      </c>
      <c r="H63" s="31">
        <f t="shared" si="8"/>
        <v>1949.7</v>
      </c>
      <c r="I63" s="31">
        <f t="shared" si="9"/>
        <v>1909.5</v>
      </c>
      <c r="J63" s="32">
        <f t="shared" si="10"/>
        <v>1869.3</v>
      </c>
      <c r="K63" s="33">
        <f t="shared" si="11"/>
        <v>1809</v>
      </c>
    </row>
    <row r="64" spans="2:11" ht="34.15" customHeight="1" x14ac:dyDescent="0.2">
      <c r="B64" s="37"/>
      <c r="C64" s="38"/>
      <c r="D64" s="39" t="s">
        <v>47</v>
      </c>
      <c r="E64" s="30">
        <v>2.9</v>
      </c>
      <c r="F64" s="48"/>
      <c r="G64" s="34">
        <v>1140</v>
      </c>
      <c r="H64" s="31">
        <f t="shared" si="8"/>
        <v>1105.8</v>
      </c>
      <c r="I64" s="31">
        <f t="shared" si="9"/>
        <v>1083</v>
      </c>
      <c r="J64" s="32">
        <f t="shared" si="10"/>
        <v>1060.2</v>
      </c>
      <c r="K64" s="33">
        <f t="shared" si="11"/>
        <v>1026</v>
      </c>
    </row>
    <row r="65" spans="2:11" ht="34.15" customHeight="1" x14ac:dyDescent="0.2">
      <c r="B65" s="37"/>
      <c r="C65" s="38"/>
      <c r="D65" s="39"/>
      <c r="E65" s="30">
        <v>5.8</v>
      </c>
      <c r="F65" s="48"/>
      <c r="G65" s="34">
        <v>2280</v>
      </c>
      <c r="H65" s="31">
        <f t="shared" si="8"/>
        <v>2211.6</v>
      </c>
      <c r="I65" s="31">
        <f t="shared" si="9"/>
        <v>2166</v>
      </c>
      <c r="J65" s="32">
        <f t="shared" si="10"/>
        <v>2120.4</v>
      </c>
      <c r="K65" s="33">
        <f t="shared" si="11"/>
        <v>2052</v>
      </c>
    </row>
    <row r="66" spans="2:11" ht="34.15" customHeight="1" x14ac:dyDescent="0.2">
      <c r="B66" s="37"/>
      <c r="C66" s="38"/>
      <c r="D66" s="39" t="s">
        <v>46</v>
      </c>
      <c r="E66" s="30">
        <v>2.9</v>
      </c>
      <c r="F66" s="48"/>
      <c r="G66" s="34">
        <v>1085</v>
      </c>
      <c r="H66" s="31">
        <f t="shared" si="8"/>
        <v>1052.45</v>
      </c>
      <c r="I66" s="31">
        <f t="shared" si="9"/>
        <v>1030.75</v>
      </c>
      <c r="J66" s="32">
        <f t="shared" si="10"/>
        <v>1009.05</v>
      </c>
      <c r="K66" s="33">
        <f t="shared" si="11"/>
        <v>976.5</v>
      </c>
    </row>
    <row r="67" spans="2:11" ht="33.75" customHeight="1" x14ac:dyDescent="0.2">
      <c r="B67" s="37"/>
      <c r="C67" s="38"/>
      <c r="D67" s="39"/>
      <c r="E67" s="30">
        <v>5.8</v>
      </c>
      <c r="F67" s="48"/>
      <c r="G67" s="34">
        <v>2170</v>
      </c>
      <c r="H67" s="31">
        <f t="shared" si="8"/>
        <v>2104.9</v>
      </c>
      <c r="I67" s="31">
        <f t="shared" si="9"/>
        <v>2061.5</v>
      </c>
      <c r="J67" s="32">
        <f t="shared" si="10"/>
        <v>2018.1</v>
      </c>
      <c r="K67" s="33">
        <f t="shared" si="11"/>
        <v>1953</v>
      </c>
    </row>
    <row r="68" spans="2:11" ht="33.75" customHeight="1" x14ac:dyDescent="0.2">
      <c r="B68" s="47"/>
      <c r="C68" s="38" t="s">
        <v>25</v>
      </c>
      <c r="D68" s="39" t="s">
        <v>13</v>
      </c>
      <c r="E68" s="30">
        <v>2.9</v>
      </c>
      <c r="F68" s="48" t="s">
        <v>14</v>
      </c>
      <c r="G68" s="34">
        <v>435</v>
      </c>
      <c r="H68" s="31">
        <f t="shared" si="8"/>
        <v>421.95</v>
      </c>
      <c r="I68" s="31">
        <f t="shared" si="9"/>
        <v>413.25</v>
      </c>
      <c r="J68" s="32">
        <f t="shared" si="10"/>
        <v>404.55</v>
      </c>
      <c r="K68" s="33">
        <f t="shared" si="11"/>
        <v>391.5</v>
      </c>
    </row>
    <row r="69" spans="2:11" ht="34.15" customHeight="1" x14ac:dyDescent="0.2">
      <c r="B69" s="47"/>
      <c r="C69" s="38"/>
      <c r="D69" s="39"/>
      <c r="E69" s="30">
        <v>5.8</v>
      </c>
      <c r="F69" s="48"/>
      <c r="G69" s="34">
        <v>870</v>
      </c>
      <c r="H69" s="31">
        <f t="shared" si="8"/>
        <v>843.9</v>
      </c>
      <c r="I69" s="31">
        <f t="shared" si="9"/>
        <v>826.5</v>
      </c>
      <c r="J69" s="32">
        <f t="shared" si="10"/>
        <v>809.1</v>
      </c>
      <c r="K69" s="33">
        <f t="shared" si="11"/>
        <v>783</v>
      </c>
    </row>
    <row r="70" spans="2:11" ht="33.75" customHeight="1" x14ac:dyDescent="0.2">
      <c r="B70" s="47"/>
      <c r="C70" s="38"/>
      <c r="D70" s="39" t="s">
        <v>45</v>
      </c>
      <c r="E70" s="30">
        <v>2.9</v>
      </c>
      <c r="F70" s="48"/>
      <c r="G70" s="34">
        <v>455</v>
      </c>
      <c r="H70" s="31">
        <f t="shared" si="8"/>
        <v>441.35</v>
      </c>
      <c r="I70" s="31">
        <f t="shared" si="9"/>
        <v>432.25</v>
      </c>
      <c r="J70" s="32">
        <f t="shared" si="10"/>
        <v>423.15</v>
      </c>
      <c r="K70" s="33">
        <f t="shared" si="11"/>
        <v>409.5</v>
      </c>
    </row>
    <row r="71" spans="2:11" ht="34.15" customHeight="1" x14ac:dyDescent="0.2">
      <c r="B71" s="47"/>
      <c r="C71" s="38"/>
      <c r="D71" s="39"/>
      <c r="E71" s="30">
        <v>5.8</v>
      </c>
      <c r="F71" s="48"/>
      <c r="G71" s="34">
        <v>910</v>
      </c>
      <c r="H71" s="31">
        <f t="shared" si="8"/>
        <v>882.7</v>
      </c>
      <c r="I71" s="31">
        <f t="shared" si="9"/>
        <v>864.5</v>
      </c>
      <c r="J71" s="32">
        <f t="shared" si="10"/>
        <v>846.3</v>
      </c>
      <c r="K71" s="33">
        <f t="shared" si="11"/>
        <v>819</v>
      </c>
    </row>
    <row r="72" spans="2:11" ht="34.15" customHeight="1" x14ac:dyDescent="0.2">
      <c r="B72" s="47"/>
      <c r="C72" s="38"/>
      <c r="D72" s="39" t="s">
        <v>48</v>
      </c>
      <c r="E72" s="30">
        <v>2.9</v>
      </c>
      <c r="F72" s="48"/>
      <c r="G72" s="34">
        <v>490</v>
      </c>
      <c r="H72" s="31">
        <f t="shared" si="8"/>
        <v>475.3</v>
      </c>
      <c r="I72" s="31">
        <f t="shared" si="9"/>
        <v>465.5</v>
      </c>
      <c r="J72" s="32">
        <f t="shared" si="10"/>
        <v>455.7</v>
      </c>
      <c r="K72" s="33">
        <f t="shared" si="11"/>
        <v>441</v>
      </c>
    </row>
    <row r="73" spans="2:11" ht="33.950000000000003" customHeight="1" x14ac:dyDescent="0.2">
      <c r="B73" s="47"/>
      <c r="C73" s="38"/>
      <c r="D73" s="39"/>
      <c r="E73" s="30">
        <v>5.8</v>
      </c>
      <c r="F73" s="48"/>
      <c r="G73" s="34">
        <v>980</v>
      </c>
      <c r="H73" s="31">
        <f t="shared" si="8"/>
        <v>950.6</v>
      </c>
      <c r="I73" s="31">
        <f t="shared" si="9"/>
        <v>931</v>
      </c>
      <c r="J73" s="32">
        <f t="shared" si="10"/>
        <v>911.4</v>
      </c>
      <c r="K73" s="33">
        <f t="shared" si="11"/>
        <v>882</v>
      </c>
    </row>
    <row r="74" spans="2:11" ht="33.75" customHeight="1" x14ac:dyDescent="0.2">
      <c r="B74" s="37"/>
      <c r="C74" s="38" t="s">
        <v>26</v>
      </c>
      <c r="D74" s="39" t="s">
        <v>13</v>
      </c>
      <c r="E74" s="30">
        <v>2.9</v>
      </c>
      <c r="F74" s="30"/>
      <c r="G74" s="34">
        <v>900</v>
      </c>
      <c r="H74" s="31">
        <f t="shared" si="8"/>
        <v>873</v>
      </c>
      <c r="I74" s="31">
        <f t="shared" si="9"/>
        <v>855</v>
      </c>
      <c r="J74" s="32">
        <f t="shared" si="10"/>
        <v>837</v>
      </c>
      <c r="K74" s="33">
        <f t="shared" si="11"/>
        <v>810</v>
      </c>
    </row>
    <row r="75" spans="2:11" ht="33.75" customHeight="1" x14ac:dyDescent="0.2">
      <c r="B75" s="37"/>
      <c r="C75" s="38"/>
      <c r="D75" s="39"/>
      <c r="E75" s="30">
        <v>5.8</v>
      </c>
      <c r="F75" s="30"/>
      <c r="G75" s="34">
        <v>1800</v>
      </c>
      <c r="H75" s="31">
        <f t="shared" si="8"/>
        <v>1746</v>
      </c>
      <c r="I75" s="31">
        <f t="shared" si="9"/>
        <v>1710</v>
      </c>
      <c r="J75" s="32">
        <f t="shared" si="10"/>
        <v>1674</v>
      </c>
      <c r="K75" s="33">
        <f t="shared" si="11"/>
        <v>1620</v>
      </c>
    </row>
    <row r="76" spans="2:11" ht="33.950000000000003" customHeight="1" x14ac:dyDescent="0.2">
      <c r="B76" s="37"/>
      <c r="C76" s="38"/>
      <c r="D76" s="39" t="s">
        <v>45</v>
      </c>
      <c r="E76" s="30">
        <v>2.9</v>
      </c>
      <c r="F76" s="30"/>
      <c r="G76" s="34">
        <v>930</v>
      </c>
      <c r="H76" s="31">
        <f t="shared" si="8"/>
        <v>902.1</v>
      </c>
      <c r="I76" s="31">
        <f t="shared" si="9"/>
        <v>883.5</v>
      </c>
      <c r="J76" s="32">
        <f t="shared" si="10"/>
        <v>864.9</v>
      </c>
      <c r="K76" s="33">
        <f t="shared" si="11"/>
        <v>837</v>
      </c>
    </row>
    <row r="77" spans="2:11" ht="33.950000000000003" customHeight="1" x14ac:dyDescent="0.2">
      <c r="B77" s="37"/>
      <c r="C77" s="38"/>
      <c r="D77" s="39"/>
      <c r="E77" s="30">
        <v>5.8</v>
      </c>
      <c r="F77" s="30"/>
      <c r="G77" s="34">
        <v>1860</v>
      </c>
      <c r="H77" s="31">
        <f t="shared" si="8"/>
        <v>1804.2</v>
      </c>
      <c r="I77" s="31">
        <f t="shared" si="9"/>
        <v>1767</v>
      </c>
      <c r="J77" s="32">
        <f t="shared" si="10"/>
        <v>1729.8</v>
      </c>
      <c r="K77" s="33">
        <f t="shared" si="11"/>
        <v>1674</v>
      </c>
    </row>
    <row r="78" spans="2:11" ht="33.950000000000003" customHeight="1" x14ac:dyDescent="0.2">
      <c r="B78" s="37"/>
      <c r="C78" s="38"/>
      <c r="D78" s="39" t="s">
        <v>44</v>
      </c>
      <c r="E78" s="30">
        <v>2.9</v>
      </c>
      <c r="F78" s="30"/>
      <c r="G78" s="34">
        <v>965</v>
      </c>
      <c r="H78" s="31">
        <f t="shared" si="8"/>
        <v>936.05</v>
      </c>
      <c r="I78" s="31">
        <f t="shared" si="9"/>
        <v>916.75</v>
      </c>
      <c r="J78" s="32">
        <f t="shared" si="10"/>
        <v>897.45</v>
      </c>
      <c r="K78" s="33">
        <f t="shared" si="11"/>
        <v>868.5</v>
      </c>
    </row>
    <row r="79" spans="2:11" ht="33.950000000000003" customHeight="1" x14ac:dyDescent="0.2">
      <c r="B79" s="37"/>
      <c r="C79" s="38"/>
      <c r="D79" s="39"/>
      <c r="E79" s="30">
        <v>5.8</v>
      </c>
      <c r="F79" s="30"/>
      <c r="G79" s="34">
        <v>1930</v>
      </c>
      <c r="H79" s="31">
        <f t="shared" si="8"/>
        <v>1872.1</v>
      </c>
      <c r="I79" s="31">
        <f t="shared" si="9"/>
        <v>1833.5</v>
      </c>
      <c r="J79" s="32">
        <f t="shared" si="10"/>
        <v>1794.9</v>
      </c>
      <c r="K79" s="33">
        <f t="shared" si="11"/>
        <v>1737</v>
      </c>
    </row>
    <row r="80" spans="2:11" ht="101.25" customHeight="1" x14ac:dyDescent="0.2">
      <c r="B80" s="40"/>
      <c r="C80" s="39" t="s">
        <v>27</v>
      </c>
      <c r="D80" s="39"/>
      <c r="E80" s="38"/>
      <c r="F80" s="38"/>
      <c r="G80" s="34">
        <v>315</v>
      </c>
      <c r="H80" s="31">
        <v>190</v>
      </c>
      <c r="I80" s="31">
        <f t="shared" si="9"/>
        <v>299.25</v>
      </c>
      <c r="J80" s="32">
        <f t="shared" si="10"/>
        <v>292.95</v>
      </c>
      <c r="K80" s="33">
        <f t="shared" si="11"/>
        <v>283.5</v>
      </c>
    </row>
    <row r="81" spans="2:11" ht="102.75" customHeight="1" x14ac:dyDescent="0.2">
      <c r="B81" s="40"/>
      <c r="C81" s="39" t="s">
        <v>28</v>
      </c>
      <c r="D81" s="39"/>
      <c r="E81" s="38"/>
      <c r="F81" s="38"/>
      <c r="G81" s="34">
        <v>555</v>
      </c>
      <c r="H81" s="31">
        <f t="shared" si="8"/>
        <v>538.35</v>
      </c>
      <c r="I81" s="31">
        <f t="shared" si="9"/>
        <v>527.25</v>
      </c>
      <c r="J81" s="32">
        <f t="shared" si="10"/>
        <v>516.15</v>
      </c>
      <c r="K81" s="33">
        <f t="shared" si="11"/>
        <v>499.5</v>
      </c>
    </row>
    <row r="82" spans="2:11" ht="11.25" customHeight="1" x14ac:dyDescent="0.2">
      <c r="B82" s="14"/>
      <c r="C82" s="15"/>
      <c r="D82" s="16"/>
      <c r="E82" s="17"/>
      <c r="F82" s="17"/>
      <c r="G82" s="18"/>
      <c r="H82" s="19"/>
      <c r="I82" s="19"/>
      <c r="J82" s="20"/>
      <c r="K82" s="21"/>
    </row>
    <row r="83" spans="2:11" ht="26.25" customHeight="1" x14ac:dyDescent="0.2">
      <c r="B83" s="35" t="s">
        <v>29</v>
      </c>
      <c r="C83" s="35"/>
      <c r="D83" s="35"/>
      <c r="E83" s="35"/>
      <c r="F83" s="35"/>
      <c r="G83" s="35"/>
      <c r="H83" s="35"/>
      <c r="I83" s="35"/>
      <c r="J83" s="35"/>
      <c r="K83" s="35"/>
    </row>
    <row r="84" spans="2:11" ht="18.75" x14ac:dyDescent="0.3">
      <c r="B84" s="8" t="s">
        <v>30</v>
      </c>
      <c r="C84" s="8"/>
      <c r="D84" s="8"/>
      <c r="E84" s="22"/>
      <c r="F84" s="23"/>
      <c r="G84" s="24"/>
      <c r="H84" s="25"/>
      <c r="I84" s="25"/>
      <c r="J84" s="25"/>
    </row>
    <row r="85" spans="2:11" ht="18.75" x14ac:dyDescent="0.3">
      <c r="B85" s="8" t="s">
        <v>31</v>
      </c>
      <c r="C85" s="8"/>
      <c r="D85" s="8"/>
      <c r="E85" s="26"/>
      <c r="F85" s="24"/>
      <c r="G85" s="24"/>
      <c r="H85" s="27"/>
      <c r="I85" s="27"/>
      <c r="J85" s="27"/>
    </row>
    <row r="86" spans="2:11" ht="23.25" customHeight="1" x14ac:dyDescent="0.2">
      <c r="B86" s="36" t="s">
        <v>32</v>
      </c>
      <c r="C86" s="36"/>
      <c r="D86" s="36"/>
      <c r="E86" s="36"/>
      <c r="F86" s="36" t="s">
        <v>33</v>
      </c>
      <c r="G86" s="36"/>
      <c r="H86" s="36"/>
      <c r="I86" s="36"/>
      <c r="J86" s="36"/>
      <c r="K86" s="36"/>
    </row>
    <row r="87" spans="2:11" ht="22.5" customHeight="1" x14ac:dyDescent="0.2">
      <c r="B87" s="43" t="s">
        <v>34</v>
      </c>
      <c r="C87" s="43"/>
      <c r="D87" s="43"/>
      <c r="E87" s="43"/>
      <c r="F87" s="44" t="s">
        <v>35</v>
      </c>
      <c r="G87" s="44"/>
      <c r="H87" s="44"/>
      <c r="I87" s="44"/>
      <c r="J87" s="44"/>
      <c r="K87" s="44"/>
    </row>
    <row r="88" spans="2:11" ht="22.5" customHeight="1" x14ac:dyDescent="0.2">
      <c r="B88" s="45" t="s">
        <v>36</v>
      </c>
      <c r="C88" s="45"/>
      <c r="D88" s="45"/>
      <c r="E88" s="45"/>
      <c r="F88" s="46">
        <v>0.03</v>
      </c>
      <c r="G88" s="46"/>
      <c r="H88" s="46"/>
      <c r="I88" s="46"/>
      <c r="J88" s="46"/>
      <c r="K88" s="46"/>
    </row>
    <row r="89" spans="2:11" ht="22.5" customHeight="1" x14ac:dyDescent="0.2">
      <c r="B89" s="45" t="s">
        <v>37</v>
      </c>
      <c r="C89" s="45"/>
      <c r="D89" s="45"/>
      <c r="E89" s="45"/>
      <c r="F89" s="46">
        <v>0.05</v>
      </c>
      <c r="G89" s="46"/>
      <c r="H89" s="46"/>
      <c r="I89" s="46"/>
      <c r="J89" s="46"/>
      <c r="K89" s="46"/>
    </row>
    <row r="90" spans="2:11" ht="22.5" customHeight="1" x14ac:dyDescent="0.2">
      <c r="B90" s="45" t="s">
        <v>38</v>
      </c>
      <c r="C90" s="45"/>
      <c r="D90" s="45"/>
      <c r="E90" s="45"/>
      <c r="F90" s="46">
        <v>7.0000000000000007E-2</v>
      </c>
      <c r="G90" s="46"/>
      <c r="H90" s="46"/>
      <c r="I90" s="46"/>
      <c r="J90" s="46"/>
      <c r="K90" s="46"/>
    </row>
    <row r="91" spans="2:11" ht="22.5" customHeight="1" x14ac:dyDescent="0.2">
      <c r="B91" s="41" t="s">
        <v>39</v>
      </c>
      <c r="C91" s="41"/>
      <c r="D91" s="41"/>
      <c r="E91" s="41"/>
      <c r="F91" s="42">
        <v>0.1</v>
      </c>
      <c r="G91" s="42"/>
      <c r="H91" s="42"/>
      <c r="I91" s="42"/>
      <c r="J91" s="42"/>
      <c r="K91" s="42"/>
    </row>
    <row r="105" spans="6:9" ht="15" x14ac:dyDescent="0.2">
      <c r="F105" s="1"/>
      <c r="G105" s="1"/>
      <c r="H105" s="1"/>
      <c r="I105" s="1"/>
    </row>
    <row r="107" spans="6:9" ht="15" x14ac:dyDescent="0.2">
      <c r="F107" s="1"/>
      <c r="G107" s="1"/>
      <c r="H107" s="1"/>
      <c r="I107" s="1"/>
    </row>
  </sheetData>
  <sheetProtection selectLockedCells="1" selectUnlockedCells="1"/>
  <mergeCells count="88">
    <mergeCell ref="B1:J1"/>
    <mergeCell ref="B5:K8"/>
    <mergeCell ref="B12:K12"/>
    <mergeCell ref="B13:C13"/>
    <mergeCell ref="B14:B23"/>
    <mergeCell ref="C14:C23"/>
    <mergeCell ref="F14:F23"/>
    <mergeCell ref="D18:D19"/>
    <mergeCell ref="D22:D23"/>
    <mergeCell ref="D14:D17"/>
    <mergeCell ref="D20:D21"/>
    <mergeCell ref="B24:B25"/>
    <mergeCell ref="C24:C25"/>
    <mergeCell ref="D24:D25"/>
    <mergeCell ref="F24:F29"/>
    <mergeCell ref="B26:B29"/>
    <mergeCell ref="C26:C29"/>
    <mergeCell ref="D26:D29"/>
    <mergeCell ref="E26:E27"/>
    <mergeCell ref="G26:G27"/>
    <mergeCell ref="H26:H27"/>
    <mergeCell ref="I26:I27"/>
    <mergeCell ref="J26:J27"/>
    <mergeCell ref="K26:K27"/>
    <mergeCell ref="K28:K29"/>
    <mergeCell ref="B30:B35"/>
    <mergeCell ref="C30:C35"/>
    <mergeCell ref="D30:D31"/>
    <mergeCell ref="F30:F35"/>
    <mergeCell ref="D32:D33"/>
    <mergeCell ref="D34:D35"/>
    <mergeCell ref="E28:E29"/>
    <mergeCell ref="G28:G29"/>
    <mergeCell ref="H28:H29"/>
    <mergeCell ref="I28:I29"/>
    <mergeCell ref="J28:J29"/>
    <mergeCell ref="B36:B45"/>
    <mergeCell ref="C36:C45"/>
    <mergeCell ref="D36:D39"/>
    <mergeCell ref="F36:F45"/>
    <mergeCell ref="D44:D45"/>
    <mergeCell ref="D40:D43"/>
    <mergeCell ref="B46:B55"/>
    <mergeCell ref="C46:C55"/>
    <mergeCell ref="D46:D49"/>
    <mergeCell ref="F46:F55"/>
    <mergeCell ref="D54:D55"/>
    <mergeCell ref="D50:D53"/>
    <mergeCell ref="B56:B61"/>
    <mergeCell ref="C56:C61"/>
    <mergeCell ref="D56:D57"/>
    <mergeCell ref="F56:F61"/>
    <mergeCell ref="D58:D59"/>
    <mergeCell ref="D60:D61"/>
    <mergeCell ref="B62:B67"/>
    <mergeCell ref="C62:C67"/>
    <mergeCell ref="D62:D63"/>
    <mergeCell ref="F62:F67"/>
    <mergeCell ref="D64:D65"/>
    <mergeCell ref="D66:D67"/>
    <mergeCell ref="B68:B73"/>
    <mergeCell ref="C68:C73"/>
    <mergeCell ref="D68:D69"/>
    <mergeCell ref="F68:F73"/>
    <mergeCell ref="D70:D71"/>
    <mergeCell ref="D72:D73"/>
    <mergeCell ref="B91:E91"/>
    <mergeCell ref="F91:K91"/>
    <mergeCell ref="B87:E87"/>
    <mergeCell ref="F87:K87"/>
    <mergeCell ref="B88:E88"/>
    <mergeCell ref="F88:K88"/>
    <mergeCell ref="B89:E89"/>
    <mergeCell ref="F89:K89"/>
    <mergeCell ref="B90:E90"/>
    <mergeCell ref="F90:K90"/>
    <mergeCell ref="B83:K83"/>
    <mergeCell ref="B86:E86"/>
    <mergeCell ref="F86:K86"/>
    <mergeCell ref="B74:B79"/>
    <mergeCell ref="C74:C79"/>
    <mergeCell ref="D74:D75"/>
    <mergeCell ref="D76:D77"/>
    <mergeCell ref="D78:D79"/>
    <mergeCell ref="B80:B81"/>
    <mergeCell ref="E80:F81"/>
    <mergeCell ref="C80:D80"/>
    <mergeCell ref="C81:D81"/>
  </mergeCells>
  <pageMargins left="0.25" right="0.25" top="0.75" bottom="0.75" header="0.51180555555555551" footer="0.51180555555555551"/>
  <pageSetup paperSize="9" scale="63" firstPageNumber="0" fitToHeight="0" orientation="portrait" horizontalDpi="300" verticalDpi="300" r:id="rId1"/>
  <headerFooter alignWithMargins="0"/>
  <rowBreaks count="2" manualBreakCount="2">
    <brk id="35" max="16383" man="1"/>
    <brk id="6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Раздвижная система Sezam</vt:lpstr>
      <vt:lpstr>'Раздвижная система Sezam'!Область_печати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2022-03-29T12:35:24Z</cp:lastPrinted>
  <dcterms:created xsi:type="dcterms:W3CDTF">2021-11-03T06:14:17Z</dcterms:created>
  <dcterms:modified xsi:type="dcterms:W3CDTF">2023-09-13T12:55:07Z</dcterms:modified>
</cp:coreProperties>
</file>