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80"/>
  </bookViews>
  <sheets>
    <sheet name="Прайс LM, ML от 01.01.2024" sheetId="6" r:id="rId1"/>
  </sheets>
  <definedNames>
    <definedName name="_xlnm._FilterDatabase" localSheetId="0" hidden="1">'Прайс LM, ML от 01.01.2024'!$A$10:$L$495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3" i="6" l="1"/>
  <c r="L373" i="6" s="1"/>
  <c r="K12" i="6" l="1"/>
  <c r="L12" i="6" s="1"/>
  <c r="K281" i="6"/>
  <c r="L281" i="6" s="1"/>
  <c r="K197" i="6"/>
  <c r="L197" i="6" s="1"/>
  <c r="K196" i="6"/>
  <c r="L196" i="6" s="1"/>
  <c r="K195" i="6"/>
  <c r="L195" i="6" s="1"/>
  <c r="K194" i="6"/>
  <c r="L194" i="6" s="1"/>
  <c r="K73" i="6" l="1"/>
  <c r="L73" i="6" s="1"/>
  <c r="K404" i="6" l="1"/>
  <c r="L404" i="6" s="1"/>
  <c r="K238" i="6" l="1"/>
  <c r="L238" i="6" s="1"/>
  <c r="K193" i="6" l="1"/>
  <c r="L193" i="6" s="1"/>
  <c r="K495" i="6" l="1"/>
  <c r="L495" i="6" s="1"/>
  <c r="K494" i="6"/>
  <c r="L494" i="6" s="1"/>
  <c r="K493" i="6"/>
  <c r="L493" i="6" s="1"/>
  <c r="K492" i="6"/>
  <c r="L492" i="6" s="1"/>
  <c r="K491" i="6"/>
  <c r="L491" i="6" s="1"/>
  <c r="K490" i="6"/>
  <c r="L490" i="6" s="1"/>
  <c r="K489" i="6"/>
  <c r="L489" i="6" s="1"/>
  <c r="K488" i="6"/>
  <c r="L488" i="6" s="1"/>
  <c r="K486" i="6"/>
  <c r="L486" i="6" s="1"/>
  <c r="K487" i="6"/>
  <c r="L487" i="6" s="1"/>
  <c r="K485" i="6"/>
  <c r="L485" i="6" s="1"/>
  <c r="K484" i="6"/>
  <c r="L484" i="6" s="1"/>
  <c r="K483" i="6"/>
  <c r="L483" i="6" s="1"/>
  <c r="K482" i="6"/>
  <c r="L482" i="6" s="1"/>
  <c r="K481" i="6"/>
  <c r="L481" i="6" s="1"/>
  <c r="K480" i="6"/>
  <c r="L480" i="6" s="1"/>
  <c r="K479" i="6"/>
  <c r="L479" i="6" s="1"/>
  <c r="K478" i="6"/>
  <c r="L478" i="6" s="1"/>
  <c r="K477" i="6"/>
  <c r="L477" i="6" s="1"/>
  <c r="K476" i="6"/>
  <c r="L476" i="6" s="1"/>
  <c r="K475" i="6"/>
  <c r="L475" i="6" s="1"/>
  <c r="K474" i="6"/>
  <c r="L474" i="6" s="1"/>
  <c r="K473" i="6"/>
  <c r="L473" i="6" s="1"/>
  <c r="K472" i="6"/>
  <c r="L472" i="6" s="1"/>
  <c r="K471" i="6"/>
  <c r="L471" i="6" s="1"/>
  <c r="K470" i="6"/>
  <c r="L470" i="6" s="1"/>
  <c r="K469" i="6"/>
  <c r="L469" i="6" s="1"/>
  <c r="K468" i="6"/>
  <c r="L468" i="6" s="1"/>
  <c r="K467" i="6"/>
  <c r="L467" i="6" s="1"/>
  <c r="K466" i="6"/>
  <c r="L466" i="6" s="1"/>
  <c r="K465" i="6"/>
  <c r="L465" i="6" s="1"/>
  <c r="K464" i="6"/>
  <c r="L464" i="6" s="1"/>
  <c r="K463" i="6"/>
  <c r="L463" i="6" s="1"/>
  <c r="K462" i="6"/>
  <c r="L462" i="6" s="1"/>
  <c r="K461" i="6"/>
  <c r="L461" i="6" s="1"/>
  <c r="K460" i="6"/>
  <c r="L460" i="6" s="1"/>
  <c r="K459" i="6"/>
  <c r="L459" i="6" s="1"/>
  <c r="K458" i="6"/>
  <c r="L458" i="6" s="1"/>
  <c r="K457" i="6"/>
  <c r="L457" i="6" s="1"/>
  <c r="K456" i="6"/>
  <c r="L456" i="6" s="1"/>
  <c r="K455" i="6"/>
  <c r="L455" i="6" s="1"/>
  <c r="K454" i="6"/>
  <c r="L454" i="6" s="1"/>
  <c r="K453" i="6"/>
  <c r="L453" i="6" s="1"/>
  <c r="K452" i="6"/>
  <c r="L452" i="6" s="1"/>
  <c r="K451" i="6"/>
  <c r="L451" i="6" s="1"/>
  <c r="K450" i="6"/>
  <c r="L450" i="6" s="1"/>
  <c r="K449" i="6"/>
  <c r="L449" i="6" s="1"/>
  <c r="K448" i="6"/>
  <c r="L448" i="6" s="1"/>
  <c r="K447" i="6"/>
  <c r="L447" i="6" s="1"/>
  <c r="K446" i="6"/>
  <c r="L446" i="6" s="1"/>
  <c r="K445" i="6"/>
  <c r="L445" i="6" s="1"/>
  <c r="K444" i="6"/>
  <c r="L444" i="6" s="1"/>
  <c r="K443" i="6"/>
  <c r="L443" i="6" s="1"/>
  <c r="K442" i="6"/>
  <c r="L442" i="6" s="1"/>
  <c r="K441" i="6"/>
  <c r="L441" i="6" s="1"/>
  <c r="K440" i="6"/>
  <c r="L440" i="6" s="1"/>
  <c r="K439" i="6"/>
  <c r="L439" i="6" s="1"/>
  <c r="K438" i="6"/>
  <c r="L438" i="6" s="1"/>
  <c r="K437" i="6"/>
  <c r="L437" i="6" s="1"/>
  <c r="K436" i="6"/>
  <c r="L436" i="6" s="1"/>
  <c r="K435" i="6"/>
  <c r="L435" i="6" s="1"/>
  <c r="K434" i="6"/>
  <c r="L434" i="6" s="1"/>
  <c r="K433" i="6"/>
  <c r="L433" i="6" s="1"/>
  <c r="K432" i="6"/>
  <c r="L432" i="6" s="1"/>
  <c r="K431" i="6"/>
  <c r="L431" i="6" s="1"/>
  <c r="K430" i="6"/>
  <c r="L430" i="6" s="1"/>
  <c r="K429" i="6"/>
  <c r="L429" i="6" s="1"/>
  <c r="K428" i="6"/>
  <c r="L428" i="6" s="1"/>
  <c r="K427" i="6"/>
  <c r="L427" i="6" s="1"/>
  <c r="K426" i="6"/>
  <c r="L426" i="6" s="1"/>
  <c r="K425" i="6"/>
  <c r="L425" i="6" s="1"/>
  <c r="K424" i="6"/>
  <c r="L424" i="6" s="1"/>
  <c r="K423" i="6"/>
  <c r="L423" i="6" s="1"/>
  <c r="K422" i="6"/>
  <c r="L422" i="6" s="1"/>
  <c r="K421" i="6"/>
  <c r="L421" i="6" s="1"/>
  <c r="K420" i="6"/>
  <c r="L420" i="6" s="1"/>
  <c r="K419" i="6"/>
  <c r="L419" i="6" s="1"/>
  <c r="K418" i="6"/>
  <c r="L418" i="6" s="1"/>
  <c r="K417" i="6"/>
  <c r="L417" i="6" s="1"/>
  <c r="K416" i="6"/>
  <c r="L416" i="6" s="1"/>
  <c r="K415" i="6"/>
  <c r="L415" i="6" s="1"/>
  <c r="K414" i="6"/>
  <c r="L414" i="6" s="1"/>
  <c r="K413" i="6"/>
  <c r="L413" i="6" s="1"/>
  <c r="K412" i="6"/>
  <c r="L412" i="6" s="1"/>
  <c r="K411" i="6"/>
  <c r="L411" i="6" s="1"/>
  <c r="K410" i="6"/>
  <c r="L410" i="6" s="1"/>
  <c r="K409" i="6"/>
  <c r="L409" i="6" s="1"/>
  <c r="K408" i="6"/>
  <c r="L408" i="6" s="1"/>
  <c r="K407" i="6"/>
  <c r="L407" i="6" s="1"/>
  <c r="K406" i="6"/>
  <c r="L406" i="6" s="1"/>
  <c r="K405" i="6"/>
  <c r="L405" i="6" s="1"/>
  <c r="K403" i="6"/>
  <c r="L403" i="6" s="1"/>
  <c r="K402" i="6"/>
  <c r="L402" i="6" s="1"/>
  <c r="K401" i="6"/>
  <c r="L401" i="6" s="1"/>
  <c r="K400" i="6"/>
  <c r="L400" i="6" s="1"/>
  <c r="K399" i="6"/>
  <c r="L399" i="6" s="1"/>
  <c r="K398" i="6"/>
  <c r="L398" i="6" s="1"/>
  <c r="K397" i="6"/>
  <c r="L397" i="6" s="1"/>
  <c r="K396" i="6"/>
  <c r="L396" i="6" s="1"/>
  <c r="K395" i="6"/>
  <c r="L395" i="6" s="1"/>
  <c r="K394" i="6"/>
  <c r="L394" i="6" s="1"/>
  <c r="K393" i="6"/>
  <c r="L393" i="6" s="1"/>
  <c r="K392" i="6"/>
  <c r="L392" i="6" s="1"/>
  <c r="K391" i="6"/>
  <c r="L391" i="6" s="1"/>
  <c r="K390" i="6"/>
  <c r="L390" i="6" s="1"/>
  <c r="K389" i="6"/>
  <c r="L389" i="6" s="1"/>
  <c r="K388" i="6"/>
  <c r="L388" i="6" s="1"/>
  <c r="K387" i="6"/>
  <c r="L387" i="6" s="1"/>
  <c r="K386" i="6"/>
  <c r="L386" i="6" s="1"/>
  <c r="K385" i="6"/>
  <c r="L385" i="6" s="1"/>
  <c r="K384" i="6"/>
  <c r="L384" i="6" s="1"/>
  <c r="K383" i="6"/>
  <c r="L383" i="6" s="1"/>
  <c r="K382" i="6"/>
  <c r="L382" i="6" s="1"/>
  <c r="K381" i="6"/>
  <c r="L381" i="6" s="1"/>
  <c r="K380" i="6"/>
  <c r="L380" i="6" s="1"/>
  <c r="K379" i="6"/>
  <c r="L379" i="6" s="1"/>
  <c r="K378" i="6"/>
  <c r="L378" i="6" s="1"/>
  <c r="K377" i="6"/>
  <c r="L377" i="6" s="1"/>
  <c r="K376" i="6"/>
  <c r="L376" i="6" s="1"/>
  <c r="K375" i="6"/>
  <c r="L375" i="6" s="1"/>
  <c r="K374" i="6"/>
  <c r="L374" i="6" s="1"/>
  <c r="K372" i="6"/>
  <c r="L372" i="6" s="1"/>
  <c r="K371" i="6"/>
  <c r="L371" i="6" s="1"/>
  <c r="K370" i="6"/>
  <c r="L370" i="6" s="1"/>
  <c r="K369" i="6"/>
  <c r="L369" i="6" s="1"/>
  <c r="K368" i="6"/>
  <c r="L368" i="6" s="1"/>
  <c r="K367" i="6"/>
  <c r="L367" i="6" s="1"/>
  <c r="K366" i="6"/>
  <c r="L366" i="6" s="1"/>
  <c r="K365" i="6"/>
  <c r="L365" i="6" s="1"/>
  <c r="K364" i="6"/>
  <c r="L364" i="6" s="1"/>
  <c r="K363" i="6"/>
  <c r="L363" i="6" s="1"/>
  <c r="K362" i="6"/>
  <c r="L362" i="6" s="1"/>
  <c r="K361" i="6"/>
  <c r="L361" i="6" s="1"/>
  <c r="K360" i="6"/>
  <c r="L360" i="6" s="1"/>
  <c r="K359" i="6"/>
  <c r="L359" i="6" s="1"/>
  <c r="K358" i="6"/>
  <c r="L358" i="6" s="1"/>
  <c r="K357" i="6"/>
  <c r="L357" i="6" s="1"/>
  <c r="K356" i="6"/>
  <c r="L356" i="6" s="1"/>
  <c r="K355" i="6"/>
  <c r="L355" i="6" s="1"/>
  <c r="K354" i="6"/>
  <c r="L354" i="6" s="1"/>
  <c r="K353" i="6"/>
  <c r="L353" i="6" s="1"/>
  <c r="K352" i="6"/>
  <c r="L352" i="6" s="1"/>
  <c r="K351" i="6"/>
  <c r="L351" i="6" s="1"/>
  <c r="K350" i="6"/>
  <c r="L350" i="6" s="1"/>
  <c r="K349" i="6"/>
  <c r="L349" i="6" s="1"/>
  <c r="K348" i="6"/>
  <c r="L348" i="6" s="1"/>
  <c r="K347" i="6"/>
  <c r="L347" i="6" s="1"/>
  <c r="K346" i="6"/>
  <c r="L346" i="6" s="1"/>
  <c r="K345" i="6"/>
  <c r="L345" i="6" s="1"/>
  <c r="K344" i="6"/>
  <c r="L344" i="6" s="1"/>
  <c r="K343" i="6"/>
  <c r="L343" i="6" s="1"/>
  <c r="K342" i="6"/>
  <c r="L342" i="6" s="1"/>
  <c r="K341" i="6"/>
  <c r="L341" i="6" s="1"/>
  <c r="K340" i="6"/>
  <c r="L340" i="6" s="1"/>
  <c r="K339" i="6"/>
  <c r="L339" i="6" s="1"/>
  <c r="K338" i="6"/>
  <c r="L338" i="6" s="1"/>
  <c r="K337" i="6"/>
  <c r="L337" i="6" s="1"/>
  <c r="K336" i="6"/>
  <c r="L336" i="6" s="1"/>
  <c r="K335" i="6"/>
  <c r="L335" i="6" s="1"/>
  <c r="K334" i="6"/>
  <c r="L334" i="6" s="1"/>
  <c r="K333" i="6"/>
  <c r="L333" i="6" s="1"/>
  <c r="K332" i="6"/>
  <c r="L332" i="6" s="1"/>
  <c r="K331" i="6"/>
  <c r="L331" i="6" s="1"/>
  <c r="K330" i="6"/>
  <c r="L330" i="6" s="1"/>
  <c r="K329" i="6"/>
  <c r="L329" i="6" s="1"/>
  <c r="K328" i="6"/>
  <c r="L328" i="6" s="1"/>
  <c r="K327" i="6"/>
  <c r="L327" i="6" s="1"/>
  <c r="K326" i="6"/>
  <c r="L326" i="6" s="1"/>
  <c r="K325" i="6"/>
  <c r="L325" i="6" s="1"/>
  <c r="K324" i="6"/>
  <c r="L324" i="6" s="1"/>
  <c r="K323" i="6"/>
  <c r="L323" i="6" s="1"/>
  <c r="K322" i="6"/>
  <c r="L322" i="6" s="1"/>
  <c r="K321" i="6"/>
  <c r="L321" i="6" s="1"/>
  <c r="K320" i="6"/>
  <c r="L320" i="6" s="1"/>
  <c r="K319" i="6"/>
  <c r="L319" i="6" s="1"/>
  <c r="K318" i="6"/>
  <c r="L318" i="6" s="1"/>
  <c r="K317" i="6"/>
  <c r="L317" i="6" s="1"/>
  <c r="K316" i="6"/>
  <c r="L316" i="6" s="1"/>
  <c r="K315" i="6"/>
  <c r="L315" i="6" s="1"/>
  <c r="K314" i="6"/>
  <c r="L314" i="6" s="1"/>
  <c r="K313" i="6"/>
  <c r="L313" i="6" s="1"/>
  <c r="K312" i="6"/>
  <c r="L312" i="6" s="1"/>
  <c r="K311" i="6"/>
  <c r="L311" i="6" s="1"/>
  <c r="K310" i="6"/>
  <c r="L310" i="6" s="1"/>
  <c r="K309" i="6"/>
  <c r="L309" i="6" s="1"/>
  <c r="K308" i="6"/>
  <c r="L308" i="6" s="1"/>
  <c r="K307" i="6"/>
  <c r="L307" i="6" s="1"/>
  <c r="K306" i="6"/>
  <c r="L306" i="6" s="1"/>
  <c r="K305" i="6"/>
  <c r="L305" i="6" s="1"/>
  <c r="K304" i="6"/>
  <c r="L304" i="6" s="1"/>
  <c r="K303" i="6"/>
  <c r="L303" i="6" s="1"/>
  <c r="K302" i="6"/>
  <c r="L302" i="6" s="1"/>
  <c r="K301" i="6"/>
  <c r="L301" i="6" s="1"/>
  <c r="K300" i="6"/>
  <c r="L300" i="6" s="1"/>
  <c r="K299" i="6"/>
  <c r="L299" i="6" s="1"/>
  <c r="K298" i="6"/>
  <c r="L298" i="6" s="1"/>
  <c r="K297" i="6"/>
  <c r="L297" i="6" s="1"/>
  <c r="K296" i="6"/>
  <c r="L296" i="6" s="1"/>
  <c r="K295" i="6"/>
  <c r="L295" i="6" s="1"/>
  <c r="K294" i="6"/>
  <c r="L294" i="6" s="1"/>
  <c r="K293" i="6"/>
  <c r="L293" i="6" s="1"/>
  <c r="K292" i="6"/>
  <c r="L292" i="6" s="1"/>
  <c r="K291" i="6"/>
  <c r="L291" i="6" s="1"/>
  <c r="K290" i="6"/>
  <c r="L290" i="6" s="1"/>
  <c r="K289" i="6"/>
  <c r="L289" i="6" s="1"/>
  <c r="K288" i="6"/>
  <c r="L288" i="6" s="1"/>
  <c r="K287" i="6"/>
  <c r="L287" i="6" s="1"/>
  <c r="K286" i="6"/>
  <c r="L286" i="6" s="1"/>
  <c r="K285" i="6"/>
  <c r="L285" i="6" s="1"/>
  <c r="K284" i="6"/>
  <c r="L284" i="6" s="1"/>
  <c r="K283" i="6"/>
  <c r="L283" i="6" s="1"/>
  <c r="K282" i="6"/>
  <c r="L282" i="6" s="1"/>
  <c r="K280" i="6"/>
  <c r="L280" i="6" s="1"/>
  <c r="K279" i="6"/>
  <c r="L279" i="6" s="1"/>
  <c r="K278" i="6"/>
  <c r="L278" i="6" s="1"/>
  <c r="K277" i="6"/>
  <c r="L277" i="6" s="1"/>
  <c r="K276" i="6"/>
  <c r="L276" i="6" s="1"/>
  <c r="K275" i="6"/>
  <c r="L275" i="6" s="1"/>
  <c r="K274" i="6"/>
  <c r="L274" i="6" s="1"/>
  <c r="K273" i="6"/>
  <c r="L273" i="6" s="1"/>
  <c r="K272" i="6"/>
  <c r="L272" i="6" s="1"/>
  <c r="K271" i="6"/>
  <c r="L271" i="6" s="1"/>
  <c r="K270" i="6"/>
  <c r="L270" i="6" s="1"/>
  <c r="K269" i="6"/>
  <c r="L269" i="6" s="1"/>
  <c r="K268" i="6"/>
  <c r="L268" i="6" s="1"/>
  <c r="K267" i="6"/>
  <c r="L267" i="6" s="1"/>
  <c r="K266" i="6"/>
  <c r="L266" i="6" s="1"/>
  <c r="K265" i="6"/>
  <c r="L265" i="6" s="1"/>
  <c r="K264" i="6"/>
  <c r="L264" i="6" s="1"/>
  <c r="K263" i="6"/>
  <c r="L263" i="6" s="1"/>
  <c r="K262" i="6"/>
  <c r="L262" i="6" s="1"/>
  <c r="K261" i="6"/>
  <c r="L261" i="6" s="1"/>
  <c r="K260" i="6"/>
  <c r="L260" i="6" s="1"/>
  <c r="K259" i="6"/>
  <c r="L259" i="6" s="1"/>
  <c r="K258" i="6"/>
  <c r="L258" i="6" s="1"/>
  <c r="K257" i="6"/>
  <c r="L257" i="6" s="1"/>
  <c r="K256" i="6"/>
  <c r="L256" i="6" s="1"/>
  <c r="K255" i="6"/>
  <c r="L255" i="6" s="1"/>
  <c r="K254" i="6"/>
  <c r="L254" i="6" s="1"/>
  <c r="K253" i="6"/>
  <c r="L253" i="6" s="1"/>
  <c r="K252" i="6"/>
  <c r="L252" i="6" s="1"/>
  <c r="K251" i="6"/>
  <c r="L251" i="6" s="1"/>
  <c r="K250" i="6"/>
  <c r="L250" i="6" s="1"/>
  <c r="K249" i="6"/>
  <c r="L249" i="6" s="1"/>
  <c r="K248" i="6"/>
  <c r="L248" i="6" s="1"/>
  <c r="K247" i="6"/>
  <c r="L247" i="6" s="1"/>
  <c r="K246" i="6"/>
  <c r="L246" i="6" s="1"/>
  <c r="K245" i="6"/>
  <c r="L245" i="6" s="1"/>
  <c r="K244" i="6"/>
  <c r="L244" i="6" s="1"/>
  <c r="K243" i="6"/>
  <c r="L243" i="6" s="1"/>
  <c r="K242" i="6"/>
  <c r="L242" i="6" s="1"/>
  <c r="K241" i="6"/>
  <c r="L241" i="6" s="1"/>
  <c r="K240" i="6"/>
  <c r="L240" i="6" s="1"/>
  <c r="K239" i="6"/>
  <c r="L239" i="6" s="1"/>
  <c r="K237" i="6"/>
  <c r="L237" i="6" s="1"/>
  <c r="K236" i="6"/>
  <c r="L236" i="6" s="1"/>
  <c r="K235" i="6"/>
  <c r="L235" i="6" s="1"/>
  <c r="K234" i="6"/>
  <c r="L234" i="6" s="1"/>
  <c r="K233" i="6"/>
  <c r="L233" i="6" s="1"/>
  <c r="K232" i="6"/>
  <c r="L232" i="6" s="1"/>
  <c r="K231" i="6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K225" i="6"/>
  <c r="L225" i="6" s="1"/>
  <c r="K224" i="6"/>
  <c r="L224" i="6" s="1"/>
  <c r="K223" i="6"/>
  <c r="L223" i="6" s="1"/>
  <c r="K222" i="6"/>
  <c r="L222" i="6" s="1"/>
  <c r="K221" i="6"/>
  <c r="L221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2" i="6"/>
  <c r="L192" i="6" s="1"/>
  <c r="K191" i="6"/>
  <c r="L191" i="6" s="1"/>
  <c r="K190" i="6"/>
  <c r="L190" i="6" s="1"/>
  <c r="K189" i="6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K162" i="6"/>
  <c r="L162" i="6" s="1"/>
  <c r="K161" i="6"/>
  <c r="L161" i="6" s="1"/>
  <c r="K160" i="6"/>
  <c r="L160" i="6" s="1"/>
  <c r="K159" i="6"/>
  <c r="L159" i="6" s="1"/>
  <c r="K158" i="6"/>
  <c r="L158" i="6" s="1"/>
  <c r="K157" i="6"/>
  <c r="L157" i="6" s="1"/>
  <c r="K156" i="6"/>
  <c r="L156" i="6" s="1"/>
  <c r="K155" i="6"/>
  <c r="L155" i="6" s="1"/>
  <c r="K154" i="6"/>
  <c r="L154" i="6" s="1"/>
  <c r="K153" i="6"/>
  <c r="L153" i="6" s="1"/>
  <c r="K152" i="6"/>
  <c r="L152" i="6" s="1"/>
  <c r="K151" i="6"/>
  <c r="L151" i="6" s="1"/>
  <c r="K150" i="6"/>
  <c r="L150" i="6" s="1"/>
  <c r="K149" i="6"/>
  <c r="L149" i="6" s="1"/>
  <c r="K148" i="6"/>
  <c r="L148" i="6" s="1"/>
  <c r="K147" i="6"/>
  <c r="L147" i="6" s="1"/>
  <c r="K146" i="6"/>
  <c r="L146" i="6" s="1"/>
  <c r="K145" i="6"/>
  <c r="L145" i="6" s="1"/>
  <c r="K144" i="6"/>
  <c r="L144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K119" i="6"/>
  <c r="L119" i="6" s="1"/>
  <c r="K118" i="6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K90" i="6"/>
  <c r="L90" i="6" s="1"/>
  <c r="K89" i="6"/>
  <c r="L89" i="6" s="1"/>
  <c r="K88" i="6"/>
  <c r="L88" i="6" s="1"/>
  <c r="K87" i="6"/>
  <c r="L87" i="6" s="1"/>
  <c r="K86" i="6"/>
  <c r="L86" i="6" s="1"/>
  <c r="K85" i="6"/>
  <c r="L85" i="6" s="1"/>
  <c r="K84" i="6"/>
  <c r="L84" i="6" s="1"/>
  <c r="K83" i="6"/>
  <c r="L83" i="6" s="1"/>
  <c r="K82" i="6"/>
  <c r="L82" i="6" s="1"/>
  <c r="K81" i="6"/>
  <c r="L81" i="6" s="1"/>
  <c r="K76" i="6"/>
  <c r="L76" i="6" s="1"/>
  <c r="K75" i="6"/>
  <c r="L75" i="6" s="1"/>
  <c r="K74" i="6"/>
  <c r="L74" i="6" s="1"/>
  <c r="K72" i="6"/>
  <c r="L72" i="6" s="1"/>
  <c r="K71" i="6"/>
  <c r="L71" i="6" s="1"/>
  <c r="K70" i="6"/>
  <c r="L70" i="6" s="1"/>
  <c r="K69" i="6"/>
  <c r="L69" i="6" s="1"/>
  <c r="K68" i="6"/>
  <c r="L68" i="6" s="1"/>
  <c r="K67" i="6"/>
  <c r="L67" i="6" s="1"/>
  <c r="K66" i="6"/>
  <c r="L66" i="6" s="1"/>
  <c r="K65" i="6"/>
  <c r="L65" i="6" s="1"/>
  <c r="K64" i="6"/>
  <c r="L64" i="6" s="1"/>
  <c r="K63" i="6"/>
  <c r="L63" i="6" s="1"/>
  <c r="K62" i="6"/>
  <c r="L62" i="6" s="1"/>
  <c r="K61" i="6"/>
  <c r="L61" i="6" s="1"/>
  <c r="K60" i="6"/>
  <c r="L60" i="6" s="1"/>
  <c r="K59" i="6"/>
  <c r="L59" i="6" s="1"/>
  <c r="K58" i="6"/>
  <c r="L58" i="6" s="1"/>
  <c r="K57" i="6"/>
  <c r="L57" i="6" s="1"/>
  <c r="K56" i="6"/>
  <c r="L56" i="6" s="1"/>
  <c r="K55" i="6"/>
  <c r="L55" i="6" s="1"/>
  <c r="K54" i="6"/>
  <c r="L54" i="6" s="1"/>
  <c r="K53" i="6"/>
  <c r="L53" i="6" s="1"/>
  <c r="K52" i="6"/>
  <c r="L52" i="6" s="1"/>
  <c r="K51" i="6"/>
  <c r="L51" i="6" s="1"/>
  <c r="K50" i="6"/>
  <c r="L50" i="6" s="1"/>
  <c r="K49" i="6"/>
  <c r="L49" i="6" s="1"/>
  <c r="K48" i="6"/>
  <c r="L48" i="6" s="1"/>
  <c r="K47" i="6"/>
  <c r="L47" i="6" s="1"/>
  <c r="K46" i="6"/>
  <c r="L46" i="6" s="1"/>
  <c r="K45" i="6"/>
  <c r="L45" i="6" s="1"/>
  <c r="K44" i="6"/>
  <c r="L44" i="6" s="1"/>
  <c r="K43" i="6"/>
  <c r="L43" i="6" s="1"/>
  <c r="K42" i="6"/>
  <c r="L42" i="6" s="1"/>
  <c r="K41" i="6"/>
  <c r="L41" i="6" s="1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L13" i="6"/>
  <c r="K11" i="6"/>
  <c r="L11" i="6" s="1"/>
</calcChain>
</file>

<file path=xl/comments1.xml><?xml version="1.0" encoding="utf-8"?>
<comments xmlns="http://schemas.openxmlformats.org/spreadsheetml/2006/main">
  <authors>
    <author>Денищич Алла</author>
  </authors>
  <commentList>
    <comment ref="J487" authorId="0">
      <text>
        <r>
          <rPr>
            <b/>
            <sz val="9"/>
            <color indexed="81"/>
            <rFont val="Tahoma"/>
            <family val="2"/>
            <charset val="204"/>
          </rPr>
          <t>Денищич Алла:</t>
        </r>
        <r>
          <rPr>
            <sz val="9"/>
            <color indexed="81"/>
            <rFont val="Tahoma"/>
            <family val="2"/>
            <charset val="204"/>
          </rPr>
          <t xml:space="preserve">
с 18.04.23</t>
        </r>
      </text>
    </comment>
  </commentList>
</comments>
</file>

<file path=xl/sharedStrings.xml><?xml version="1.0" encoding="utf-8"?>
<sst xmlns="http://schemas.openxmlformats.org/spreadsheetml/2006/main" count="3253" uniqueCount="1000">
  <si>
    <t>ТМ</t>
  </si>
  <si>
    <t>Вид группировки</t>
  </si>
  <si>
    <t>Коллекция</t>
  </si>
  <si>
    <t>NEW</t>
  </si>
  <si>
    <t>ОСНОВНОЙ ДЕКОР</t>
  </si>
  <si>
    <t>ДЕКОР-АНАЛОГ</t>
  </si>
  <si>
    <t>Формат основного декора</t>
  </si>
  <si>
    <t>СКИДКА</t>
  </si>
  <si>
    <t xml:space="preserve">Название </t>
  </si>
  <si>
    <t>Код и отделка</t>
  </si>
  <si>
    <t>Торговая марка</t>
  </si>
  <si>
    <t>Базовая цена</t>
  </si>
  <si>
    <t>Цена со скидкой</t>
  </si>
  <si>
    <t>мм</t>
  </si>
  <si>
    <t>€/лист</t>
  </si>
  <si>
    <t>Индия</t>
  </si>
  <si>
    <t>складская</t>
  </si>
  <si>
    <t>Компенсационный</t>
  </si>
  <si>
    <t>Белый, компенсационный</t>
  </si>
  <si>
    <t>3050х1300х0,6</t>
  </si>
  <si>
    <t>Lemark</t>
  </si>
  <si>
    <t>по запросу*</t>
  </si>
  <si>
    <t>0000 М, 0000/1, ST</t>
  </si>
  <si>
    <t>Однотонники</t>
  </si>
  <si>
    <t>Белая весна</t>
  </si>
  <si>
    <t>0003 GL</t>
  </si>
  <si>
    <t>МЕЛАТОН</t>
  </si>
  <si>
    <t>2000HG≈</t>
  </si>
  <si>
    <t>0003 GR</t>
  </si>
  <si>
    <t>3050х1315х0,6</t>
  </si>
  <si>
    <t>0003 SH</t>
  </si>
  <si>
    <t>Супер-белый</t>
  </si>
  <si>
    <t>0004 BR</t>
  </si>
  <si>
    <t>0004 FL</t>
  </si>
  <si>
    <t>0004 GL</t>
  </si>
  <si>
    <t>0004 SH</t>
  </si>
  <si>
    <t>0004 SHN</t>
  </si>
  <si>
    <t>Rediance</t>
  </si>
  <si>
    <t>Сливочный</t>
  </si>
  <si>
    <t>0005 FL</t>
  </si>
  <si>
    <t>0005 GL</t>
  </si>
  <si>
    <t>0005 SH</t>
  </si>
  <si>
    <t>распродажа</t>
  </si>
  <si>
    <t>REDIANCE сливочный</t>
  </si>
  <si>
    <t>Белая луна</t>
  </si>
  <si>
    <t>0006 FL</t>
  </si>
  <si>
    <t>0006 GL</t>
  </si>
  <si>
    <t>130W HG≈</t>
  </si>
  <si>
    <t>0006 GR</t>
  </si>
  <si>
    <t>0006 SH</t>
  </si>
  <si>
    <t>0006 CHM</t>
  </si>
  <si>
    <t>Серый техно</t>
  </si>
  <si>
    <t>0009 GL</t>
  </si>
  <si>
    <t>0009 SH</t>
  </si>
  <si>
    <t>Черный</t>
  </si>
  <si>
    <t>0010 FL</t>
  </si>
  <si>
    <t>0010 GL</t>
  </si>
  <si>
    <t>0105 HG≈</t>
  </si>
  <si>
    <t>0010 SH с зп</t>
  </si>
  <si>
    <t>под заказ</t>
  </si>
  <si>
    <t>0010 SHN с зп</t>
  </si>
  <si>
    <t>Красный</t>
  </si>
  <si>
    <t>0012 GL</t>
  </si>
  <si>
    <t>3050х1300х0,8</t>
  </si>
  <si>
    <t>Желтый</t>
  </si>
  <si>
    <t>0013 GL</t>
  </si>
  <si>
    <t>3021 HG</t>
  </si>
  <si>
    <t>0013 SH</t>
  </si>
  <si>
    <t>3021 TX</t>
  </si>
  <si>
    <t>Серый</t>
  </si>
  <si>
    <t>0014 SH</t>
  </si>
  <si>
    <t>3012 TX≈</t>
  </si>
  <si>
    <t>Небесно-голубой</t>
  </si>
  <si>
    <t>0015 GL</t>
  </si>
  <si>
    <t>Лайм</t>
  </si>
  <si>
    <t>0016 FL</t>
  </si>
  <si>
    <t>0016 GL</t>
  </si>
  <si>
    <t>3019 HG</t>
  </si>
  <si>
    <t>0016 SH</t>
  </si>
  <si>
    <t>3019 TX</t>
  </si>
  <si>
    <t>Фисташковый</t>
  </si>
  <si>
    <t>0017 GL</t>
  </si>
  <si>
    <t>0017 SH</t>
  </si>
  <si>
    <t>Бежевый</t>
  </si>
  <si>
    <t>0018 CHM</t>
  </si>
  <si>
    <t>0018 FL</t>
  </si>
  <si>
    <t>0018 GL</t>
  </si>
  <si>
    <t>0018 SH</t>
  </si>
  <si>
    <t>REDIANCE бежевый</t>
  </si>
  <si>
    <t>Зеленая трава</t>
  </si>
  <si>
    <t>0020 GL</t>
  </si>
  <si>
    <t>0020 SH</t>
  </si>
  <si>
    <t>ограничено по количеству</t>
  </si>
  <si>
    <t>Манго</t>
  </si>
  <si>
    <t>0021 GL</t>
  </si>
  <si>
    <t>3024 HG</t>
  </si>
  <si>
    <t>Розовый</t>
  </si>
  <si>
    <t>0022 GL</t>
  </si>
  <si>
    <t>0022 SH</t>
  </si>
  <si>
    <t>Светло-сиреневый</t>
  </si>
  <si>
    <t>0023 CHM</t>
  </si>
  <si>
    <t>0023 GL</t>
  </si>
  <si>
    <t>3027 HG</t>
  </si>
  <si>
    <t>0023 SH</t>
  </si>
  <si>
    <t>3027 TX</t>
  </si>
  <si>
    <t>Баклажан</t>
  </si>
  <si>
    <t>0024 GL</t>
  </si>
  <si>
    <t>3014 HG</t>
  </si>
  <si>
    <t>0024 SH</t>
  </si>
  <si>
    <t>3014 TX</t>
  </si>
  <si>
    <t>Коричневый</t>
  </si>
  <si>
    <t>0025 GL</t>
  </si>
  <si>
    <t>3013 HG</t>
  </si>
  <si>
    <t>Светло-серый</t>
  </si>
  <si>
    <t>0026 GL</t>
  </si>
  <si>
    <t>0026 SH</t>
  </si>
  <si>
    <t>Серый туман</t>
  </si>
  <si>
    <t>0028 GL</t>
  </si>
  <si>
    <t>0028 SH</t>
  </si>
  <si>
    <t>Серая дымка</t>
  </si>
  <si>
    <t>0029 GL</t>
  </si>
  <si>
    <t>Фуксия</t>
  </si>
  <si>
    <t>0036 GL</t>
  </si>
  <si>
    <t>3017 HG</t>
  </si>
  <si>
    <t>0036 SH</t>
  </si>
  <si>
    <t>3017 TX</t>
  </si>
  <si>
    <t>Графит</t>
  </si>
  <si>
    <t>0037 GL</t>
  </si>
  <si>
    <t>ЛЕМАРК</t>
  </si>
  <si>
    <t>0037 SH с зп</t>
  </si>
  <si>
    <t>Песочный</t>
  </si>
  <si>
    <t>0039 GL</t>
  </si>
  <si>
    <t>0039 SH</t>
  </si>
  <si>
    <t>Капучино</t>
  </si>
  <si>
    <t>Красный Болеро</t>
  </si>
  <si>
    <t>0041 GL</t>
  </si>
  <si>
    <t>Зелёное Яблоко</t>
  </si>
  <si>
    <t>0042 GL</t>
  </si>
  <si>
    <t>0042 SH</t>
  </si>
  <si>
    <t>Ярко Красный</t>
  </si>
  <si>
    <t>0044 GL</t>
  </si>
  <si>
    <t>0044 SH</t>
  </si>
  <si>
    <t>Оливковый</t>
  </si>
  <si>
    <t>0045 GL</t>
  </si>
  <si>
    <t>0045 SH</t>
  </si>
  <si>
    <t>Какао</t>
  </si>
  <si>
    <t>0046 GL</t>
  </si>
  <si>
    <t>0046 SH</t>
  </si>
  <si>
    <t>Голубой бенгал</t>
  </si>
  <si>
    <t>0047 GL</t>
  </si>
  <si>
    <t>3023 HG</t>
  </si>
  <si>
    <t>0047 SH</t>
  </si>
  <si>
    <t>Светло-зеленый</t>
  </si>
  <si>
    <t>0048 GL</t>
  </si>
  <si>
    <t>Бледно-бежевый</t>
  </si>
  <si>
    <t>0049 GL</t>
  </si>
  <si>
    <t>0049 SH</t>
  </si>
  <si>
    <t>Сливочно-бежевый</t>
  </si>
  <si>
    <t>0050 GL</t>
  </si>
  <si>
    <t>0050 SH</t>
  </si>
  <si>
    <t>Кремовый</t>
  </si>
  <si>
    <t>0051 GL</t>
  </si>
  <si>
    <t>0051 SH</t>
  </si>
  <si>
    <t>Виола</t>
  </si>
  <si>
    <t>0053 GL</t>
  </si>
  <si>
    <t>Желтый галлион</t>
  </si>
  <si>
    <t>0055 GL</t>
  </si>
  <si>
    <t>Светло-желтый</t>
  </si>
  <si>
    <t>0056 GL</t>
  </si>
  <si>
    <t>0056 SH</t>
  </si>
  <si>
    <t>Бордо</t>
  </si>
  <si>
    <t>0057 GL</t>
  </si>
  <si>
    <t>0057 SH</t>
  </si>
  <si>
    <t>Изумрудный</t>
  </si>
  <si>
    <t>0058 GL</t>
  </si>
  <si>
    <t>3020 HG</t>
  </si>
  <si>
    <t>Шоколадный</t>
  </si>
  <si>
    <t>0059 GL</t>
  </si>
  <si>
    <t>0059 LW</t>
  </si>
  <si>
    <t>Красный омар</t>
  </si>
  <si>
    <t>0061 GL</t>
  </si>
  <si>
    <t>Светло-коричневый</t>
  </si>
  <si>
    <t>0062 GL</t>
  </si>
  <si>
    <t>Красная роза</t>
  </si>
  <si>
    <t>0063 GL</t>
  </si>
  <si>
    <t>3025 HG≈</t>
  </si>
  <si>
    <t>Синяя марианна</t>
  </si>
  <si>
    <t>0064 GL</t>
  </si>
  <si>
    <t>Зеленый мир</t>
  </si>
  <si>
    <t>0065 GL</t>
  </si>
  <si>
    <t>Желтый альтамир</t>
  </si>
  <si>
    <t>0067 GL</t>
  </si>
  <si>
    <t>0067 SH</t>
  </si>
  <si>
    <t>снят с пр-ва</t>
  </si>
  <si>
    <t>Жёлтая кукуруза</t>
  </si>
  <si>
    <t>0070 GL</t>
  </si>
  <si>
    <t>Мокко</t>
  </si>
  <si>
    <t>0072 SH</t>
  </si>
  <si>
    <t>Оранжевые бархатцы</t>
  </si>
  <si>
    <t>0074 GL</t>
  </si>
  <si>
    <t>3026 HG≈</t>
  </si>
  <si>
    <t>0074 CHM</t>
  </si>
  <si>
    <t>Терракот</t>
  </si>
  <si>
    <t>Охра</t>
  </si>
  <si>
    <t>0084 SH</t>
  </si>
  <si>
    <t>Металлики</t>
  </si>
  <si>
    <t>Жемчужный**</t>
  </si>
  <si>
    <t>0201 GL</t>
  </si>
  <si>
    <t>Розовая заря**</t>
  </si>
  <si>
    <t>0203 GL</t>
  </si>
  <si>
    <t>Салатовый перламутр**</t>
  </si>
  <si>
    <t>0204 GL</t>
  </si>
  <si>
    <t>4009 HG≈≈</t>
  </si>
  <si>
    <t>Звездная ночь**</t>
  </si>
  <si>
    <t>0205 GL</t>
  </si>
  <si>
    <t>4011 HG, 5205 GL</t>
  </si>
  <si>
    <t>Камень</t>
  </si>
  <si>
    <t>Гранит Сардинский</t>
  </si>
  <si>
    <t>0401 GL ST</t>
  </si>
  <si>
    <t xml:space="preserve">0401 GR </t>
  </si>
  <si>
    <t>Эвора серая</t>
  </si>
  <si>
    <t>0402 GL</t>
  </si>
  <si>
    <t>0402 GR</t>
  </si>
  <si>
    <t>Эвора бежевая</t>
  </si>
  <si>
    <t>0403 GR</t>
  </si>
  <si>
    <t>0403 SHN</t>
  </si>
  <si>
    <t>Травертин песочный</t>
  </si>
  <si>
    <t>0405 GL</t>
  </si>
  <si>
    <t>0405 SH ST</t>
  </si>
  <si>
    <t>Травертин капучино</t>
  </si>
  <si>
    <t>0406 GL</t>
  </si>
  <si>
    <t>0406 GR</t>
  </si>
  <si>
    <t>Травертин дымчатый</t>
  </si>
  <si>
    <t>0407 GL</t>
  </si>
  <si>
    <t>0407 GR</t>
  </si>
  <si>
    <t>Саломе</t>
  </si>
  <si>
    <t>0408 GL</t>
  </si>
  <si>
    <t>0408 GR</t>
  </si>
  <si>
    <t>Рустика</t>
  </si>
  <si>
    <t>0409 SHN</t>
  </si>
  <si>
    <t>Сьерра</t>
  </si>
  <si>
    <t>0410 SH</t>
  </si>
  <si>
    <t>Сахара</t>
  </si>
  <si>
    <t>0411 GR</t>
  </si>
  <si>
    <t>Песок кинтана</t>
  </si>
  <si>
    <t>Альгамбра</t>
  </si>
  <si>
    <t>0413 GR</t>
  </si>
  <si>
    <t>Метрополитен</t>
  </si>
  <si>
    <t>0414 GR</t>
  </si>
  <si>
    <t>Урбан</t>
  </si>
  <si>
    <t>0415 GR</t>
  </si>
  <si>
    <t>Урбан серый</t>
  </si>
  <si>
    <t>0416 GR</t>
  </si>
  <si>
    <t>Кремовый кашемир</t>
  </si>
  <si>
    <t>0417 GR</t>
  </si>
  <si>
    <t>Белый шунгит</t>
  </si>
  <si>
    <t>0418 GR</t>
  </si>
  <si>
    <t>Лунный камень</t>
  </si>
  <si>
    <t>0419 GR</t>
  </si>
  <si>
    <t>0419 SHN</t>
  </si>
  <si>
    <t>Белый доломит</t>
  </si>
  <si>
    <t>0420 GR</t>
  </si>
  <si>
    <t>0420 SHN</t>
  </si>
  <si>
    <t>Стоун белый</t>
  </si>
  <si>
    <t>0422 SH</t>
  </si>
  <si>
    <t>0422 SHN</t>
  </si>
  <si>
    <t>Стоун бежевый</t>
  </si>
  <si>
    <t>0423 SH</t>
  </si>
  <si>
    <t>Кашмир кристалл</t>
  </si>
  <si>
    <t>0424 GR</t>
  </si>
  <si>
    <t>Гранит</t>
  </si>
  <si>
    <t>0425 GR</t>
  </si>
  <si>
    <t>Тускус черный</t>
  </si>
  <si>
    <t>0426 GR</t>
  </si>
  <si>
    <t>Красный базальт</t>
  </si>
  <si>
    <t>0427 GR</t>
  </si>
  <si>
    <t>Вулканический песок</t>
  </si>
  <si>
    <t>0428 GR</t>
  </si>
  <si>
    <t>Белый порфир</t>
  </si>
  <si>
    <t>0429 GR</t>
  </si>
  <si>
    <t>Вулканический камень</t>
  </si>
  <si>
    <t>0430 GR</t>
  </si>
  <si>
    <t>Оникс светлый</t>
  </si>
  <si>
    <t>0431 GR</t>
  </si>
  <si>
    <t>Кремовый порфир</t>
  </si>
  <si>
    <t>0433 GR</t>
  </si>
  <si>
    <t>0433 SHN</t>
  </si>
  <si>
    <t>Мрамор Грей темный</t>
  </si>
  <si>
    <t>0434 GL</t>
  </si>
  <si>
    <t>0434 SH</t>
  </si>
  <si>
    <t>Мрамор Грей светлый</t>
  </si>
  <si>
    <t>0435 GL</t>
  </si>
  <si>
    <t>0435 SH</t>
  </si>
  <si>
    <t>new</t>
  </si>
  <si>
    <t>Найт Стоун</t>
  </si>
  <si>
    <t xml:space="preserve">0440 SH </t>
  </si>
  <si>
    <t>0440 GL</t>
  </si>
  <si>
    <t>0440 MT с зп</t>
  </si>
  <si>
    <t>Мраморный оникс</t>
  </si>
  <si>
    <t>0441 SH</t>
  </si>
  <si>
    <t xml:space="preserve">0441 GL </t>
  </si>
  <si>
    <t>0441 MT с зп</t>
  </si>
  <si>
    <t>Мрамор галактик</t>
  </si>
  <si>
    <t xml:space="preserve">0442 MN </t>
  </si>
  <si>
    <t>Лаунда</t>
  </si>
  <si>
    <t>0443 SH с зп</t>
  </si>
  <si>
    <t xml:space="preserve">0443 GL </t>
  </si>
  <si>
    <t>Альпийский шифер темный</t>
  </si>
  <si>
    <t>0449 MN</t>
  </si>
  <si>
    <t>Альпийский шифер светлый</t>
  </si>
  <si>
    <t>0450 MN</t>
  </si>
  <si>
    <t>Лофт</t>
  </si>
  <si>
    <t>0451 MN</t>
  </si>
  <si>
    <t>Бьянко маркуина</t>
  </si>
  <si>
    <t>0452 SH</t>
  </si>
  <si>
    <t>0452 MN</t>
  </si>
  <si>
    <t>Белый мрамор</t>
  </si>
  <si>
    <t>0453 GL</t>
  </si>
  <si>
    <t>0453 SH</t>
  </si>
  <si>
    <t>Дерево</t>
  </si>
  <si>
    <t>Штрихлак светлый</t>
  </si>
  <si>
    <t xml:space="preserve">0601 BR </t>
  </si>
  <si>
    <t>Клен ванкувер</t>
  </si>
  <si>
    <t>0602 SH</t>
  </si>
  <si>
    <t>Дуб венге</t>
  </si>
  <si>
    <t xml:space="preserve">0603 BR </t>
  </si>
  <si>
    <t>0603 SH</t>
  </si>
  <si>
    <t>Штрихлак темный</t>
  </si>
  <si>
    <t xml:space="preserve">0604 BR </t>
  </si>
  <si>
    <t>0604 SH</t>
  </si>
  <si>
    <t>Вяз карамельный</t>
  </si>
  <si>
    <t xml:space="preserve">0607 BR </t>
  </si>
  <si>
    <t>0607 SH</t>
  </si>
  <si>
    <t>Орех лион</t>
  </si>
  <si>
    <t>0608 SH</t>
  </si>
  <si>
    <t>0608 GL</t>
  </si>
  <si>
    <t>Ида 3D</t>
  </si>
  <si>
    <t xml:space="preserve">0611 BR </t>
  </si>
  <si>
    <t>0611 GL</t>
  </si>
  <si>
    <t>0611 SH</t>
  </si>
  <si>
    <t>Сильвер</t>
  </si>
  <si>
    <t>0612 SH</t>
  </si>
  <si>
    <t>0612 GL</t>
  </si>
  <si>
    <t>Пикард</t>
  </si>
  <si>
    <t xml:space="preserve">0613 BR </t>
  </si>
  <si>
    <t>0613 GL</t>
  </si>
  <si>
    <t>0613 SH</t>
  </si>
  <si>
    <t>Бук невский</t>
  </si>
  <si>
    <t>0614 GL</t>
  </si>
  <si>
    <t>0614 SH</t>
  </si>
  <si>
    <t>Индийский шишам</t>
  </si>
  <si>
    <t>0617 GL</t>
  </si>
  <si>
    <t>0617 SH</t>
  </si>
  <si>
    <t>Сосна карелия бежевая</t>
  </si>
  <si>
    <t xml:space="preserve">0620 BR </t>
  </si>
  <si>
    <t>0620 SH</t>
  </si>
  <si>
    <t>Ясень рибейра</t>
  </si>
  <si>
    <t xml:space="preserve">0621 BR </t>
  </si>
  <si>
    <t>Дуб паллада</t>
  </si>
  <si>
    <t>0623 SH</t>
  </si>
  <si>
    <t>Сосна орегон</t>
  </si>
  <si>
    <t xml:space="preserve">0624 BR </t>
  </si>
  <si>
    <t>Дуб атланта</t>
  </si>
  <si>
    <t xml:space="preserve">0625 BR </t>
  </si>
  <si>
    <t>3407 RU≈</t>
  </si>
  <si>
    <t>0625 GL</t>
  </si>
  <si>
    <t>3407 HG≈</t>
  </si>
  <si>
    <t>0625 SH</t>
  </si>
  <si>
    <t>3407 TX≈</t>
  </si>
  <si>
    <t>Дуб шамони</t>
  </si>
  <si>
    <t xml:space="preserve">0627 BR </t>
  </si>
  <si>
    <t>0627 GL</t>
  </si>
  <si>
    <t>0627 SH</t>
  </si>
  <si>
    <t>Венге аруша</t>
  </si>
  <si>
    <t>0630 SH ST</t>
  </si>
  <si>
    <t>0630 LN</t>
  </si>
  <si>
    <t>Бамбук дакка</t>
  </si>
  <si>
    <t xml:space="preserve">0631 LN </t>
  </si>
  <si>
    <t>Дерево мокка</t>
  </si>
  <si>
    <t xml:space="preserve">0632 BR </t>
  </si>
  <si>
    <t>Славянский дуб</t>
  </si>
  <si>
    <t>0633 FRS</t>
  </si>
  <si>
    <t>0633 GL</t>
  </si>
  <si>
    <t>Кантри</t>
  </si>
  <si>
    <t>0635 FRS</t>
  </si>
  <si>
    <t>Вудлайн темный</t>
  </si>
  <si>
    <t>0636 FRS</t>
  </si>
  <si>
    <t>Дуб натуральный</t>
  </si>
  <si>
    <t>0637 FRS</t>
  </si>
  <si>
    <t>0637 LW</t>
  </si>
  <si>
    <t>Древесный уголь</t>
  </si>
  <si>
    <t>0638 FRS</t>
  </si>
  <si>
    <t>0638 LW</t>
  </si>
  <si>
    <t>Старый дуб декапе</t>
  </si>
  <si>
    <t>0639 FRS</t>
  </si>
  <si>
    <t>Сосна асахи</t>
  </si>
  <si>
    <t>0640 FRS</t>
  </si>
  <si>
    <t>Прованс</t>
  </si>
  <si>
    <t>0641 FRS</t>
  </si>
  <si>
    <t>0641 GL</t>
  </si>
  <si>
    <t>Дуб седан</t>
  </si>
  <si>
    <t>0643 FRS</t>
  </si>
  <si>
    <t>Вяз швейцарский</t>
  </si>
  <si>
    <t>0644 FRS</t>
  </si>
  <si>
    <t>0644 SH</t>
  </si>
  <si>
    <t>Сосна лоредо</t>
  </si>
  <si>
    <t>0645 SH</t>
  </si>
  <si>
    <t>Беленый дуб</t>
  </si>
  <si>
    <t>0646 LW</t>
  </si>
  <si>
    <t>Ясень американский</t>
  </si>
  <si>
    <t>0647 FRS</t>
  </si>
  <si>
    <t>Тропический бамбук</t>
  </si>
  <si>
    <t xml:space="preserve">0648 BR </t>
  </si>
  <si>
    <t>Чибли коричневый</t>
  </si>
  <si>
    <t>0650 LN</t>
  </si>
  <si>
    <t>Скальный дуб</t>
  </si>
  <si>
    <t>0651 FRS</t>
  </si>
  <si>
    <t>0651 LW</t>
  </si>
  <si>
    <t>Дуб тенесси</t>
  </si>
  <si>
    <t>0652 LW</t>
  </si>
  <si>
    <t>Серая сосна</t>
  </si>
  <si>
    <t>0653 BR</t>
  </si>
  <si>
    <t>Зебрано натуральный</t>
  </si>
  <si>
    <t xml:space="preserve">0654 BR </t>
  </si>
  <si>
    <t>Орех</t>
  </si>
  <si>
    <t>0655 BR</t>
  </si>
  <si>
    <t>Итальянский орех</t>
  </si>
  <si>
    <t>0656 SH</t>
  </si>
  <si>
    <t>Дуб рона</t>
  </si>
  <si>
    <t>0657 SH</t>
  </si>
  <si>
    <t>0657 LN</t>
  </si>
  <si>
    <t>Мокрый тростник</t>
  </si>
  <si>
    <t>0658 BR</t>
  </si>
  <si>
    <t>Мокрый зебрано</t>
  </si>
  <si>
    <t>0659 BR</t>
  </si>
  <si>
    <t>Кора зебрано</t>
  </si>
  <si>
    <t>0660 BR</t>
  </si>
  <si>
    <t>Дымчатый дуб</t>
  </si>
  <si>
    <t>0661 BR</t>
  </si>
  <si>
    <t>Дуб визоне</t>
  </si>
  <si>
    <t>0662 FRS</t>
  </si>
  <si>
    <t>Дуб сонома</t>
  </si>
  <si>
    <t>0665 SH</t>
  </si>
  <si>
    <t>Дуб флэгстафф</t>
  </si>
  <si>
    <t xml:space="preserve">0683 SH </t>
  </si>
  <si>
    <t xml:space="preserve">0683 FRS </t>
  </si>
  <si>
    <t>Дуб аркона</t>
  </si>
  <si>
    <t xml:space="preserve">0684 FRS </t>
  </si>
  <si>
    <t>Дуб вотан</t>
  </si>
  <si>
    <t xml:space="preserve">0686 FRS </t>
  </si>
  <si>
    <t>Дуб каньон баффин</t>
  </si>
  <si>
    <t>0687 SH</t>
  </si>
  <si>
    <t xml:space="preserve">0687 FRS </t>
  </si>
  <si>
    <t>Дуб каньон монтесума</t>
  </si>
  <si>
    <t>0688 SH</t>
  </si>
  <si>
    <t>Клен каньон крупнолистный</t>
  </si>
  <si>
    <t xml:space="preserve">0689 FRS </t>
  </si>
  <si>
    <t>Фантазия</t>
  </si>
  <si>
    <t>Полярное сияние</t>
  </si>
  <si>
    <t>0804 GL</t>
  </si>
  <si>
    <t xml:space="preserve">DT0081 HG </t>
  </si>
  <si>
    <t>Зимнее сияние</t>
  </si>
  <si>
    <t>0805 GL</t>
  </si>
  <si>
    <t>DT0082 HG≈</t>
  </si>
  <si>
    <t>Ночной дождь</t>
  </si>
  <si>
    <t>0806 GL</t>
  </si>
  <si>
    <t>Белый шелк</t>
  </si>
  <si>
    <t>0807 GL</t>
  </si>
  <si>
    <t>Калейдоскоп</t>
  </si>
  <si>
    <t>0808 GL</t>
  </si>
  <si>
    <t>Натуральный лен</t>
  </si>
  <si>
    <t>0809 LN</t>
  </si>
  <si>
    <t>Серый лен</t>
  </si>
  <si>
    <t>0811 LN</t>
  </si>
  <si>
    <t>Испания</t>
  </si>
  <si>
    <t>0813 SH</t>
  </si>
  <si>
    <t>Омбре</t>
  </si>
  <si>
    <t>0814 MN</t>
  </si>
  <si>
    <t>Матера</t>
  </si>
  <si>
    <t>0815 MN</t>
  </si>
  <si>
    <t xml:space="preserve">Алюминий** </t>
  </si>
  <si>
    <t>1001 GL</t>
  </si>
  <si>
    <t>1001 SH с зп</t>
  </si>
  <si>
    <t>Титан**</t>
  </si>
  <si>
    <t>1002 FL</t>
  </si>
  <si>
    <t>1002 GL</t>
  </si>
  <si>
    <t>1002 SH с зп</t>
  </si>
  <si>
    <t>Никель**</t>
  </si>
  <si>
    <t>1003 GL</t>
  </si>
  <si>
    <t>7123 HG≈</t>
  </si>
  <si>
    <t>1003 LN</t>
  </si>
  <si>
    <t xml:space="preserve">Шафран** </t>
  </si>
  <si>
    <t>3402 GL</t>
  </si>
  <si>
    <t>3402 HG</t>
  </si>
  <si>
    <t>Каркадское море**</t>
  </si>
  <si>
    <t>3403 GL</t>
  </si>
  <si>
    <t>3403 HG</t>
  </si>
  <si>
    <t xml:space="preserve">Гранат** </t>
  </si>
  <si>
    <t>3404 GL</t>
  </si>
  <si>
    <t>3404 HG</t>
  </si>
  <si>
    <t xml:space="preserve">Паприка** </t>
  </si>
  <si>
    <t>3405 GL</t>
  </si>
  <si>
    <t>3405 HG</t>
  </si>
  <si>
    <t xml:space="preserve">Бронза** </t>
  </si>
  <si>
    <t>3408 GL</t>
  </si>
  <si>
    <t>3408 HG</t>
  </si>
  <si>
    <t>Выбеленная радика**</t>
  </si>
  <si>
    <t>3409 GL</t>
  </si>
  <si>
    <t>3409 HG</t>
  </si>
  <si>
    <t>Бежевая радика**</t>
  </si>
  <si>
    <t>3410 GL</t>
  </si>
  <si>
    <t>3410 HG</t>
  </si>
  <si>
    <t>Зеленая яшма (хамелеон)**</t>
  </si>
  <si>
    <t>3412 GL</t>
  </si>
  <si>
    <t>3412 HG</t>
  </si>
  <si>
    <t>Изумрудная вода**</t>
  </si>
  <si>
    <t>3414 GL</t>
  </si>
  <si>
    <t>3414 HG</t>
  </si>
  <si>
    <t>Темный дуб горизонтальный</t>
  </si>
  <si>
    <t>3415 GL</t>
  </si>
  <si>
    <t>3415 HG</t>
  </si>
  <si>
    <t>3415 FRS</t>
  </si>
  <si>
    <t xml:space="preserve">Светлое дерево** </t>
  </si>
  <si>
    <t>3416 GL</t>
  </si>
  <si>
    <t>3416 HG</t>
  </si>
  <si>
    <t xml:space="preserve">Каштановый феникс </t>
  </si>
  <si>
    <t>3417 GL</t>
  </si>
  <si>
    <t>3417 HG</t>
  </si>
  <si>
    <t>Патинированный дуб светлый**</t>
  </si>
  <si>
    <t>3419 GL</t>
  </si>
  <si>
    <t>3419 HG</t>
  </si>
  <si>
    <t>3419 FRS</t>
  </si>
  <si>
    <t>Розовый коралл**</t>
  </si>
  <si>
    <t>3422 GL</t>
  </si>
  <si>
    <t xml:space="preserve">Графит </t>
  </si>
  <si>
    <t>3427 GL</t>
  </si>
  <si>
    <t>3427 HG</t>
  </si>
  <si>
    <t>Золотой коралл**</t>
  </si>
  <si>
    <t>3428 GL</t>
  </si>
  <si>
    <t xml:space="preserve">Минерал золотой** </t>
  </si>
  <si>
    <t>3431 GL</t>
  </si>
  <si>
    <t>3431 HG</t>
  </si>
  <si>
    <t>Корень вяза красный**</t>
  </si>
  <si>
    <t>3432 GL</t>
  </si>
  <si>
    <t>3432 HG</t>
  </si>
  <si>
    <t>Корень вяза коричневый**</t>
  </si>
  <si>
    <t>3433 GL</t>
  </si>
  <si>
    <t>3433 HG</t>
  </si>
  <si>
    <t xml:space="preserve">Куприт** </t>
  </si>
  <si>
    <t>3434 GL</t>
  </si>
  <si>
    <t>3434 HG</t>
  </si>
  <si>
    <t xml:space="preserve">Ольха </t>
  </si>
  <si>
    <t>3435 GL</t>
  </si>
  <si>
    <t>3435 HG</t>
  </si>
  <si>
    <t>Светлый дуб горизонтальный</t>
  </si>
  <si>
    <t>3436 GL</t>
  </si>
  <si>
    <t>3436 HG</t>
  </si>
  <si>
    <t>3436 FRS</t>
  </si>
  <si>
    <t>Минерал**</t>
  </si>
  <si>
    <t>3438 GL</t>
  </si>
  <si>
    <t>3438 HG</t>
  </si>
  <si>
    <t>Белая сосна</t>
  </si>
  <si>
    <t>3439 BR</t>
  </si>
  <si>
    <t>3439 RU</t>
  </si>
  <si>
    <t>Каньон</t>
  </si>
  <si>
    <t>9002 FRS</t>
  </si>
  <si>
    <t>Melatone</t>
  </si>
  <si>
    <t>Черный минерал</t>
  </si>
  <si>
    <t xml:space="preserve">0104 PT </t>
  </si>
  <si>
    <t>3050х1300х0,7</t>
  </si>
  <si>
    <t>Черный урбан</t>
  </si>
  <si>
    <t>2450х1230х0,7</t>
  </si>
  <si>
    <t>Черный синхро</t>
  </si>
  <si>
    <t>0104 Synchro</t>
  </si>
  <si>
    <t>0105 HG</t>
  </si>
  <si>
    <t>0010 GL, 5010 GL</t>
  </si>
  <si>
    <t>Белый лед</t>
  </si>
  <si>
    <t>130W HG</t>
  </si>
  <si>
    <t>130W PT</t>
  </si>
  <si>
    <t>Белый урбан</t>
  </si>
  <si>
    <t>130W UR</t>
  </si>
  <si>
    <t>130W SM</t>
  </si>
  <si>
    <t>Шлифованный металл (алюм.фольга)</t>
  </si>
  <si>
    <t>1100 BR</t>
  </si>
  <si>
    <t>3050х1230х0,8</t>
  </si>
  <si>
    <t>Белые васильки</t>
  </si>
  <si>
    <t>1110 HG</t>
  </si>
  <si>
    <t>Розовая  фантазия**</t>
  </si>
  <si>
    <t>1704 HG</t>
  </si>
  <si>
    <t>Белый</t>
  </si>
  <si>
    <t>2000 HG</t>
  </si>
  <si>
    <t>2000 TX</t>
  </si>
  <si>
    <t>2000 TX ST</t>
  </si>
  <si>
    <t>Дикий камень</t>
  </si>
  <si>
    <t>2113 VT</t>
  </si>
  <si>
    <t>3660х1530х0,7</t>
  </si>
  <si>
    <t>Дымчатый венге**</t>
  </si>
  <si>
    <t>Полинезийский дуб светлый</t>
  </si>
  <si>
    <t>2815 RU</t>
  </si>
  <si>
    <t>Пихта дымчатая**</t>
  </si>
  <si>
    <t>2818 HG</t>
  </si>
  <si>
    <t>Полинезийский дуб</t>
  </si>
  <si>
    <t>2820 HG</t>
  </si>
  <si>
    <t>Полинезийский дуб темный</t>
  </si>
  <si>
    <t>2821 RU</t>
  </si>
  <si>
    <t>Эбен черный</t>
  </si>
  <si>
    <t>2823 RU</t>
  </si>
  <si>
    <t>Эбен красный</t>
  </si>
  <si>
    <t>2825 RU</t>
  </si>
  <si>
    <t>Палисандр белый</t>
  </si>
  <si>
    <t>2826 HG</t>
  </si>
  <si>
    <t>Палисандр серый**</t>
  </si>
  <si>
    <t>2827 HG</t>
  </si>
  <si>
    <t>3050х1230х0,7</t>
  </si>
  <si>
    <t>Полосатый палисандр</t>
  </si>
  <si>
    <t>2828 HG ST</t>
  </si>
  <si>
    <t>Кантри голубой</t>
  </si>
  <si>
    <t>Кантри серый</t>
  </si>
  <si>
    <t>2911 JW</t>
  </si>
  <si>
    <t>паладина серый</t>
  </si>
  <si>
    <t>Чайная роза</t>
  </si>
  <si>
    <t>3012 HG</t>
  </si>
  <si>
    <t>5002 GL</t>
  </si>
  <si>
    <t>3012 TX</t>
  </si>
  <si>
    <t>5003 GL</t>
  </si>
  <si>
    <t>3015 TX ST</t>
  </si>
  <si>
    <t>Бордовый</t>
  </si>
  <si>
    <t>3016 HG</t>
  </si>
  <si>
    <t>5004 GL</t>
  </si>
  <si>
    <t>3016 TX ST</t>
  </si>
  <si>
    <t>Лиловый</t>
  </si>
  <si>
    <t>3017 TX ST</t>
  </si>
  <si>
    <t>Аквамарин</t>
  </si>
  <si>
    <t>3018 HG</t>
  </si>
  <si>
    <t>5006 GL</t>
  </si>
  <si>
    <t>Зеленый</t>
  </si>
  <si>
    <t>зеленый</t>
  </si>
  <si>
    <t>Глубокий синий</t>
  </si>
  <si>
    <t>0034 GL</t>
  </si>
  <si>
    <t>0034 SH</t>
  </si>
  <si>
    <t>3025 HG</t>
  </si>
  <si>
    <t>0063 GL≈</t>
  </si>
  <si>
    <t>Темно-оранжевый</t>
  </si>
  <si>
    <t>3026 HG</t>
  </si>
  <si>
    <t>0074 GL≈</t>
  </si>
  <si>
    <t>Лимонный</t>
  </si>
  <si>
    <t>3028 HG</t>
  </si>
  <si>
    <t>5009 GL</t>
  </si>
  <si>
    <t>Светло-бежевый</t>
  </si>
  <si>
    <t>0032 GL≈</t>
  </si>
  <si>
    <t>Дымчатый**</t>
  </si>
  <si>
    <t>4002 HG</t>
  </si>
  <si>
    <t>5212 GL</t>
  </si>
  <si>
    <t>Белый**</t>
  </si>
  <si>
    <t>4003 HG</t>
  </si>
  <si>
    <t>5214, 0202 Gl≈</t>
  </si>
  <si>
    <t>Белый синхро**</t>
  </si>
  <si>
    <t>4003 Synchro</t>
  </si>
  <si>
    <t xml:space="preserve">Светло-серый** </t>
  </si>
  <si>
    <t>4004 HG</t>
  </si>
  <si>
    <t>5201 GL</t>
  </si>
  <si>
    <t xml:space="preserve">Бледно-розовый** </t>
  </si>
  <si>
    <t>4007 HG</t>
  </si>
  <si>
    <t xml:space="preserve">Нежно-зеленый** </t>
  </si>
  <si>
    <t>4009 HG</t>
  </si>
  <si>
    <t>5204 GL</t>
  </si>
  <si>
    <t>Темно-кремовый</t>
  </si>
  <si>
    <t>4147 HG</t>
  </si>
  <si>
    <t>0039 GL≈</t>
  </si>
  <si>
    <t>Альмаден бежевый**</t>
  </si>
  <si>
    <t>4223 HG</t>
  </si>
  <si>
    <t>5817 GL</t>
  </si>
  <si>
    <t>Альмаден розовый**</t>
  </si>
  <si>
    <t>4224 HG</t>
  </si>
  <si>
    <t>5818 GL</t>
  </si>
  <si>
    <t>Альмаден цвета морской волны**</t>
  </si>
  <si>
    <t>5819 GL</t>
  </si>
  <si>
    <t>зелёно-голубой</t>
  </si>
  <si>
    <t>4305 SM с зп</t>
  </si>
  <si>
    <t>зелёный чай</t>
  </si>
  <si>
    <t>4306 SM с зп</t>
  </si>
  <si>
    <t>розовый</t>
  </si>
  <si>
    <t>4311 SM с зп</t>
  </si>
  <si>
    <t>темно-красный</t>
  </si>
  <si>
    <t>4312 SM с зп</t>
  </si>
  <si>
    <t>красновато-коричневый</t>
  </si>
  <si>
    <t>4313 SM с зп</t>
  </si>
  <si>
    <t>коричневый</t>
  </si>
  <si>
    <t>сине-голубой</t>
  </si>
  <si>
    <t>4315 SM с зп</t>
  </si>
  <si>
    <t>античный белый</t>
  </si>
  <si>
    <t>розовая пудра</t>
  </si>
  <si>
    <t>4318 SM с зп</t>
  </si>
  <si>
    <t>4462 UR</t>
  </si>
  <si>
    <t>Белая фантазия**</t>
  </si>
  <si>
    <t>5014 HG</t>
  </si>
  <si>
    <t>6004 TX</t>
  </si>
  <si>
    <t>Светло-бежевый текстиль**</t>
  </si>
  <si>
    <t>6311 HG</t>
  </si>
  <si>
    <t>6651 VT</t>
  </si>
  <si>
    <t>6654 VT</t>
  </si>
  <si>
    <t>Версилия</t>
  </si>
  <si>
    <t>6745 UM ST с зп</t>
  </si>
  <si>
    <t>Синхро 7001</t>
  </si>
  <si>
    <t>7001 Synchro</t>
  </si>
  <si>
    <t>Синхро 7002</t>
  </si>
  <si>
    <t>7002 Synchro</t>
  </si>
  <si>
    <t>Синхро 7003</t>
  </si>
  <si>
    <t>7003 Synchro</t>
  </si>
  <si>
    <t>Синхро 7004</t>
  </si>
  <si>
    <t>7004 Synchro</t>
  </si>
  <si>
    <t>Синхро 7005</t>
  </si>
  <si>
    <t>7005 Synchro</t>
  </si>
  <si>
    <t>Синхро 7006</t>
  </si>
  <si>
    <t>7006 Synchro</t>
  </si>
  <si>
    <t>Синхро 7008</t>
  </si>
  <si>
    <t>7008 Synchro</t>
  </si>
  <si>
    <t>7009 Synchro</t>
  </si>
  <si>
    <t>Синхро 7010</t>
  </si>
  <si>
    <t>7010 Synchro</t>
  </si>
  <si>
    <t>Синхро 7012</t>
  </si>
  <si>
    <t>7012 Synchro</t>
  </si>
  <si>
    <t>Синхро 7013</t>
  </si>
  <si>
    <t>7013 Synchro</t>
  </si>
  <si>
    <t>Синхро 7014</t>
  </si>
  <si>
    <t>7014 Synchro</t>
  </si>
  <si>
    <t xml:space="preserve">Вяз золотистый </t>
  </si>
  <si>
    <t>7015 Synchro 2</t>
  </si>
  <si>
    <t xml:space="preserve">Вяз карамельный </t>
  </si>
  <si>
    <t>7016 Synchro 2</t>
  </si>
  <si>
    <t xml:space="preserve">Вяз шоколадный </t>
  </si>
  <si>
    <t>7017 Synchro 2</t>
  </si>
  <si>
    <t>Вяз молочно-кремовый</t>
  </si>
  <si>
    <t>7018 Synchro 2</t>
  </si>
  <si>
    <t>Вяз тауп светлый</t>
  </si>
  <si>
    <t>7019 Synchro 2</t>
  </si>
  <si>
    <t>7123 HG</t>
  </si>
  <si>
    <t>Паладина пестрый</t>
  </si>
  <si>
    <t>7256 UM ST с зп</t>
  </si>
  <si>
    <t>Зеленый**</t>
  </si>
  <si>
    <t>7612 HG</t>
  </si>
  <si>
    <t>Розовый с золотом (хамелеон)**</t>
  </si>
  <si>
    <t>8702 HG</t>
  </si>
  <si>
    <t>Лизиантус белый**</t>
  </si>
  <si>
    <t>8703 HG</t>
  </si>
  <si>
    <t>Цветочная фантазия в белом**</t>
  </si>
  <si>
    <t>8705 HG</t>
  </si>
  <si>
    <t>Цветочная фантазия в зеленом**</t>
  </si>
  <si>
    <t>Нигелла белая**</t>
  </si>
  <si>
    <t>Нигелла черная**</t>
  </si>
  <si>
    <t>Абстракция белая**</t>
  </si>
  <si>
    <t>8709 HG</t>
  </si>
  <si>
    <t>Полевые цветы**</t>
  </si>
  <si>
    <t>8710 HG</t>
  </si>
  <si>
    <t>Клематис белый**</t>
  </si>
  <si>
    <t>Красный Анемон**</t>
  </si>
  <si>
    <t>Белый хамелеон**</t>
  </si>
  <si>
    <t>8717 HG</t>
  </si>
  <si>
    <t>темно-серый урбан</t>
  </si>
  <si>
    <t>8724 UR</t>
  </si>
  <si>
    <t>доска винтаж светлая</t>
  </si>
  <si>
    <t>8725 UR</t>
  </si>
  <si>
    <t>доска винтаж темная</t>
  </si>
  <si>
    <t>8726 UR</t>
  </si>
  <si>
    <t>Арабескато серый</t>
  </si>
  <si>
    <t>8727 UM ST с зп</t>
  </si>
  <si>
    <t>Мрамор черный</t>
  </si>
  <si>
    <t>8879 UM ST с зп</t>
  </si>
  <si>
    <t>CLEAN TOUCH</t>
  </si>
  <si>
    <t>Бежевый суперматовый</t>
  </si>
  <si>
    <t>Clean Touch Beige</t>
  </si>
  <si>
    <t>Черный суперматовый</t>
  </si>
  <si>
    <t>Clean Touch Black</t>
  </si>
  <si>
    <t>Clean Touch Burgundy</t>
  </si>
  <si>
    <t>Clean Touch Charcoal</t>
  </si>
  <si>
    <t>Clean Touch Cinnamon</t>
  </si>
  <si>
    <t>Clean Touch Dark Choco</t>
  </si>
  <si>
    <t>Clean Touch Dove Grey</t>
  </si>
  <si>
    <t>Серый суперматовый</t>
  </si>
  <si>
    <t>Clean Touch Light Grey</t>
  </si>
  <si>
    <t>Тёмно-зелёный суперматовый</t>
  </si>
  <si>
    <t>Clean Touch MOSS</t>
  </si>
  <si>
    <t>Темно-синий суперматовый</t>
  </si>
  <si>
    <t>Clean Touch NAVY</t>
  </si>
  <si>
    <t>Устрица суперматовый</t>
  </si>
  <si>
    <t>Clean Touch Oyster</t>
  </si>
  <si>
    <t>Пудра суперматовый</t>
  </si>
  <si>
    <t>Clean Touch Powder Pink</t>
  </si>
  <si>
    <t>Clean Touch Sapphire</t>
  </si>
  <si>
    <t>Тауп суперматовый</t>
  </si>
  <si>
    <t>Clean Touch Taupe</t>
  </si>
  <si>
    <t>Фиолетовый</t>
  </si>
  <si>
    <t>Clean Touch Violet</t>
  </si>
  <si>
    <t>Белый суперматовый</t>
  </si>
  <si>
    <t>Clean Touch White</t>
  </si>
  <si>
    <t>Златоискр</t>
  </si>
  <si>
    <t xml:space="preserve">DT0004 HG </t>
  </si>
  <si>
    <t>5401 GL</t>
  </si>
  <si>
    <t>Зеленый твид**</t>
  </si>
  <si>
    <t xml:space="preserve">DT0009 HG </t>
  </si>
  <si>
    <t>5809 GL</t>
  </si>
  <si>
    <t>Винтаж с перламутром**</t>
  </si>
  <si>
    <t>DT0030 HG</t>
  </si>
  <si>
    <t>Бронзовое дерево**</t>
  </si>
  <si>
    <t>DT0032 HG</t>
  </si>
  <si>
    <t>Серебристо-серая геометрия с перламутром**</t>
  </si>
  <si>
    <t>DT0033 HG</t>
  </si>
  <si>
    <t>Серебристо-бежевая геометрия с перламутром**</t>
  </si>
  <si>
    <t>DT0034 HG</t>
  </si>
  <si>
    <t>Золотисто-коричневая геометрия с перламутром**</t>
  </si>
  <si>
    <t>DT0036 HG</t>
  </si>
  <si>
    <t>Олива желтая</t>
  </si>
  <si>
    <t>Зебрано золотисто-коричневое с перламутром**</t>
  </si>
  <si>
    <t>DT0041 HG</t>
  </si>
  <si>
    <t>Сантос коричневый</t>
  </si>
  <si>
    <t>Зебрано дымчатое с перламутром**</t>
  </si>
  <si>
    <t>DT0043 HG</t>
  </si>
  <si>
    <t xml:space="preserve">Бронзовый лен с перламутром** </t>
  </si>
  <si>
    <t>DT0045 HG</t>
  </si>
  <si>
    <t>Минерал хамелеон**</t>
  </si>
  <si>
    <t>5402 GL</t>
  </si>
  <si>
    <t>Минерал хамелеон</t>
  </si>
  <si>
    <t>DT0050 PT</t>
  </si>
  <si>
    <t>Альпи</t>
  </si>
  <si>
    <t>5603 GL</t>
  </si>
  <si>
    <t>Марсианский розовый с перламутром**</t>
  </si>
  <si>
    <t>DT0058 HG</t>
  </si>
  <si>
    <t>Марсианский бронзовый с перламутром**</t>
  </si>
  <si>
    <t>Черный страйп</t>
  </si>
  <si>
    <t>DT0081 HG</t>
  </si>
  <si>
    <t>Орех урбан</t>
  </si>
  <si>
    <t>DT0116 UR</t>
  </si>
  <si>
    <t>Флористика серая**</t>
  </si>
  <si>
    <t>5802 GL</t>
  </si>
  <si>
    <t>Флористика красная**</t>
  </si>
  <si>
    <t>5801 GL</t>
  </si>
  <si>
    <t>** Декоры с перламутром</t>
  </si>
  <si>
    <t>Все пластики постформинг PF из складской программы МЕЛАТОН поставляются в толщине 0,7 мм</t>
  </si>
  <si>
    <t>Все пластики постформинг PF из складской программы ЛЕМАРК поставляются в толщине 0,6 мм.</t>
  </si>
  <si>
    <t>На все листы ДБСП HPL в отделке глянец (GL, HG) нанесена термостойкая защитная пленка.</t>
  </si>
  <si>
    <t>Отделки:</t>
  </si>
  <si>
    <t>GL, HG - глянец;</t>
  </si>
  <si>
    <t>Clean Touch - клин тач, супермат (не остаются отпечатки пальцев)</t>
  </si>
  <si>
    <t>SH - матовая шагрень, TX - полуматовая шагрень;</t>
  </si>
  <si>
    <t>Synchro - синхро, синхронизация пор дуба и древесного рисунка, только для формата 2450х1230 мм</t>
  </si>
  <si>
    <t>GR, PT - гранит;</t>
  </si>
  <si>
    <t>Synchro 2- синхро, рисунок вяза, только для формата 2450х1230 мм</t>
  </si>
  <si>
    <t>VT - дикий камень, только для формата 3660х1530 мм</t>
  </si>
  <si>
    <r>
      <t>UR</t>
    </r>
    <r>
      <rPr>
        <sz val="8"/>
        <rFont val="Verdana"/>
        <family val="2"/>
        <charset val="204"/>
      </rPr>
      <t xml:space="preserve"> - урбан, эффект потертого дерева, только для формата 2450х1230 мм</t>
    </r>
  </si>
  <si>
    <t>BR, RU - браш (браширование полуматовое);</t>
  </si>
  <si>
    <t>FRS - форест (браширование матовое)</t>
  </si>
  <si>
    <r>
      <rPr>
        <b/>
        <sz val="8"/>
        <color rgb="FF00B050"/>
        <rFont val="Verdana"/>
        <family val="2"/>
        <charset val="204"/>
      </rPr>
      <t>NEW</t>
    </r>
    <r>
      <rPr>
        <b/>
        <sz val="8"/>
        <rFont val="Verdana"/>
        <family val="2"/>
        <charset val="204"/>
      </rPr>
      <t xml:space="preserve"> SM - суперматовая, только для формата 2450х1230 мм</t>
    </r>
  </si>
  <si>
    <t>FL - цветы</t>
  </si>
  <si>
    <r>
      <rPr>
        <b/>
        <sz val="8"/>
        <color rgb="FF00B050"/>
        <rFont val="Verdana"/>
        <family val="2"/>
        <charset val="204"/>
      </rPr>
      <t>NEW</t>
    </r>
    <r>
      <rPr>
        <b/>
        <sz val="8"/>
        <rFont val="Verdana"/>
        <family val="2"/>
        <charset val="204"/>
      </rPr>
      <t xml:space="preserve"> M - гладкая, шелковисто матовая</t>
    </r>
  </si>
  <si>
    <t>SHN - шайн</t>
  </si>
  <si>
    <r>
      <rPr>
        <b/>
        <sz val="8"/>
        <color rgb="FF00B050"/>
        <rFont val="Verdana"/>
        <family val="2"/>
        <charset val="204"/>
      </rPr>
      <t>NEW</t>
    </r>
    <r>
      <rPr>
        <b/>
        <sz val="8"/>
        <rFont val="Verdana"/>
        <family val="2"/>
        <charset val="204"/>
      </rPr>
      <t xml:space="preserve"> UM - шелковисто матовая, только для формата 2450х1230 мм</t>
    </r>
  </si>
  <si>
    <t>LN - лайн</t>
  </si>
  <si>
    <t>MF - гладкая, матовая</t>
  </si>
  <si>
    <t>LW - лава</t>
  </si>
  <si>
    <r>
      <rPr>
        <b/>
        <sz val="8"/>
        <color rgb="FF00B050"/>
        <rFont val="Verdana"/>
        <family val="2"/>
        <charset val="204"/>
      </rPr>
      <t>NEW</t>
    </r>
    <r>
      <rPr>
        <b/>
        <sz val="8"/>
        <rFont val="Verdana"/>
        <family val="2"/>
        <charset val="204"/>
      </rPr>
      <t xml:space="preserve"> MN (moon) - мун  </t>
    </r>
    <r>
      <rPr>
        <sz val="8"/>
        <rFont val="Verdana"/>
        <family val="2"/>
        <charset val="204"/>
      </rPr>
      <t>(под сланец)</t>
    </r>
  </si>
  <si>
    <t>CHM - чемпион</t>
  </si>
  <si>
    <r>
      <rPr>
        <b/>
        <sz val="8"/>
        <color rgb="FF00B050"/>
        <rFont val="Verdana"/>
        <family val="2"/>
        <charset val="204"/>
      </rPr>
      <t>NEW</t>
    </r>
    <r>
      <rPr>
        <b/>
        <sz val="8"/>
        <rFont val="Verdana"/>
        <family val="2"/>
        <charset val="204"/>
      </rPr>
      <t xml:space="preserve"> MT (matt) -шелковисто матовая</t>
    </r>
  </si>
  <si>
    <t>Пластик Lemark сертифицирован и выпускается в соответствие с ТУ 2256-001-68946326-2012</t>
  </si>
  <si>
    <t>Пластик МЕЛАТОН сертифицирован и выпускается в соответствие с ИСО 4536</t>
  </si>
  <si>
    <t>Все пластики, имеющие вид группировки "складская", относятся к складской программе компании ПЛАСТИКИ и ПЛЕНКИ</t>
  </si>
  <si>
    <t>Все пластики, имеющие вид группировки "под заказ", могут быть произведены и поставлены по Вашей заявке от 50 листов.</t>
  </si>
  <si>
    <t>Если Вы хотите заказать декор, который имеет другую отделку (тиснение), чем указано в складской программе, или другой толщины или вида исполнения, то мы просим Вас учитывать, что цены на заказные позиции могут отличаться от указанных в прайс-листе.</t>
  </si>
  <si>
    <t>Порядок размещения заявки на поставку со склада или поставку "под заказ", минимальный размер партии, цены и срок поставки просим Вас предварительно согласовывать с менеджером компании</t>
  </si>
  <si>
    <t>Рекомендуемые клея для приклеивания пластика :</t>
  </si>
  <si>
    <r>
      <t>Красный и бесцветный контактный клей</t>
    </r>
    <r>
      <rPr>
        <b/>
        <sz val="8"/>
        <rFont val="Verdana"/>
        <family val="2"/>
        <charset val="204"/>
      </rPr>
      <t xml:space="preserve"> WAKOL</t>
    </r>
    <r>
      <rPr>
        <sz val="8"/>
        <rFont val="Verdana"/>
        <family val="2"/>
        <charset val="204"/>
      </rPr>
      <t xml:space="preserve"> Intercoll L </t>
    </r>
    <r>
      <rPr>
        <b/>
        <sz val="8"/>
        <rFont val="Verdana"/>
        <family val="2"/>
        <charset val="204"/>
      </rPr>
      <t>1421</t>
    </r>
    <r>
      <rPr>
        <sz val="8"/>
        <rFont val="Verdana"/>
        <family val="2"/>
        <charset val="204"/>
      </rPr>
      <t xml:space="preserve">, расфасовка </t>
    </r>
    <r>
      <rPr>
        <b/>
        <sz val="8"/>
        <rFont val="Verdana"/>
        <family val="2"/>
        <charset val="204"/>
      </rPr>
      <t>22 кг (26,4 л); 9 кг (10,8 л); 5 кг (6 л)</t>
    </r>
    <r>
      <rPr>
        <sz val="8"/>
        <rFont val="Verdana"/>
        <family val="2"/>
        <charset val="204"/>
      </rPr>
      <t xml:space="preserve"> </t>
    </r>
    <r>
      <rPr>
        <b/>
        <sz val="8"/>
        <rFont val="Verdana"/>
        <family val="2"/>
        <charset val="204"/>
      </rPr>
      <t>(Германия)</t>
    </r>
  </si>
  <si>
    <t>Асфальт</t>
  </si>
  <si>
    <t>0030 GL</t>
  </si>
  <si>
    <t>0030 SH с зп</t>
  </si>
  <si>
    <t>130W TX</t>
  </si>
  <si>
    <t>Clean Touch Egg</t>
  </si>
  <si>
    <t>Бургундский суперматовый</t>
  </si>
  <si>
    <t>Уголь суперматовый</t>
  </si>
  <si>
    <t>Корица суперматовый</t>
  </si>
  <si>
    <t>Темный шоколад суперматовый</t>
  </si>
  <si>
    <t>Голубовато-серый суперматовый</t>
  </si>
  <si>
    <t>Сапфир суперматовый</t>
  </si>
  <si>
    <t>темно-серый</t>
  </si>
  <si>
    <t>нэйви</t>
  </si>
  <si>
    <t>мосс</t>
  </si>
  <si>
    <t>Яично-белый суперматовый</t>
  </si>
  <si>
    <t>виолет</t>
  </si>
  <si>
    <t>0506 TX с зп</t>
  </si>
  <si>
    <t>3701 TX с зп</t>
  </si>
  <si>
    <t>3703 TX с зп</t>
  </si>
  <si>
    <t>4314 TX с зп</t>
  </si>
  <si>
    <t>4315 TX с зп</t>
  </si>
  <si>
    <t>4316 TX с зп</t>
  </si>
  <si>
    <t>4317 TX с зп</t>
  </si>
  <si>
    <t>4318 TX с зп</t>
  </si>
  <si>
    <t>4319 TX с зп</t>
  </si>
  <si>
    <t>0095 GL</t>
  </si>
  <si>
    <t>0095 SH с зп</t>
  </si>
  <si>
    <t>0030 GL, 0037 GL≈</t>
  </si>
  <si>
    <t>0030 SH, 0037 SH≈</t>
  </si>
  <si>
    <t>0014 GL</t>
  </si>
  <si>
    <t>3012 HG≈</t>
  </si>
  <si>
    <t>0027 GL</t>
  </si>
  <si>
    <t>0027 SH</t>
  </si>
  <si>
    <t>0039 SH≈</t>
  </si>
  <si>
    <t>0040/1 GL</t>
  </si>
  <si>
    <t>0040/1 SH</t>
  </si>
  <si>
    <t>0688 FRS</t>
  </si>
  <si>
    <r>
      <t xml:space="preserve">0005-01 GL, </t>
    </r>
    <r>
      <rPr>
        <b/>
        <sz val="8"/>
        <rFont val="Verdana"/>
        <family val="2"/>
        <charset val="204"/>
      </rPr>
      <t>ST</t>
    </r>
  </si>
  <si>
    <t>замена</t>
  </si>
  <si>
    <t>ЛЕМАРК и ML</t>
  </si>
  <si>
    <t>0027 GL, 4147 HG≈</t>
  </si>
  <si>
    <t>стоп-лист</t>
  </si>
  <si>
    <t>0019 SH≈</t>
  </si>
  <si>
    <t>0410 GR ST</t>
  </si>
  <si>
    <t>0412 GL ST</t>
  </si>
  <si>
    <t>0412 GR ST</t>
  </si>
  <si>
    <t>0104 UR ST</t>
  </si>
  <si>
    <t>DT0038 HG PF, ST</t>
  </si>
  <si>
    <t>DT0055 HG PF, ST</t>
  </si>
  <si>
    <t>DT0042 RU PF, ST</t>
  </si>
  <si>
    <t>DT0050 HG PF, ST</t>
  </si>
  <si>
    <t>0029 SH с зп</t>
  </si>
  <si>
    <t>0037, 0095 GL≈</t>
  </si>
  <si>
    <t>0037, 0095 SH ≈</t>
  </si>
  <si>
    <t>0027 SH ≈</t>
  </si>
  <si>
    <t>0040 GL≈</t>
  </si>
  <si>
    <t>0040 SH≈</t>
  </si>
  <si>
    <r>
      <t xml:space="preserve">На листы ДБСП HPL </t>
    </r>
    <r>
      <rPr>
        <b/>
        <sz val="8"/>
        <rFont val="Verdana"/>
        <family val="2"/>
        <charset val="204"/>
      </rPr>
      <t>с маркировкой "зп"</t>
    </r>
    <r>
      <rPr>
        <sz val="8"/>
        <rFont val="Verdana"/>
        <family val="2"/>
        <charset val="204"/>
      </rPr>
      <t xml:space="preserve"> в матовых отделках  (SH, SHN, MT, TX, SM, Clean Touch) нанесена полиэтиленовая защитная пленка</t>
    </r>
  </si>
  <si>
    <r>
      <rPr>
        <b/>
        <sz val="8"/>
        <rFont val="Verdana"/>
        <family val="2"/>
        <charset val="204"/>
      </rPr>
      <t>ВНИМАНИЕ</t>
    </r>
    <r>
      <rPr>
        <sz val="8"/>
        <rFont val="Verdana"/>
        <family val="2"/>
        <charset val="204"/>
      </rPr>
      <t>. Любой декор (цвет плюс отделка), который входит в производственную программу наших партнеров - производителей ДБСП HPL и не входит в нашу складскую программу, может быть произведен и поставлен "под заказ". Минимальная партия "под заказ" - 50 листов для вида пластика HPL  PF и 30 листов для вида ST в толщине 0,6 мм</t>
    </r>
  </si>
  <si>
    <t>Виды группировки:</t>
  </si>
  <si>
    <r>
      <rPr>
        <b/>
        <sz val="8"/>
        <rFont val="Verdana"/>
        <family val="2"/>
        <charset val="204"/>
      </rPr>
      <t>Распродажа</t>
    </r>
    <r>
      <rPr>
        <sz val="8"/>
        <rFont val="Verdana"/>
        <family val="2"/>
        <charset val="204"/>
      </rPr>
      <t xml:space="preserve"> - количество пластика HPL ограничено на складах компании, в случае поставки "под заказ" (через запуск заказа в производство) артикула из группировки "распродажа" цена на него будет равна цене на аналогичный по коллекиции и отделке (тиснению) артикул пластика HPL  из текущей складской программы.</t>
    </r>
  </si>
  <si>
    <t>5803, 0802 GL≈</t>
  </si>
  <si>
    <t>5007 GL, 0058 GL</t>
  </si>
  <si>
    <t>1003GL≈, 5805GL</t>
  </si>
  <si>
    <r>
      <rPr>
        <b/>
        <sz val="8"/>
        <rFont val="Verdana"/>
        <family val="2"/>
        <charset val="204"/>
      </rPr>
      <t>Замена</t>
    </r>
    <r>
      <rPr>
        <sz val="8"/>
        <rFont val="Verdana"/>
        <family val="2"/>
        <charset val="204"/>
      </rPr>
      <t xml:space="preserve"> - декор заменен на близкий по цвету и отделке (тиснению) аналог, либо на другой формат.</t>
    </r>
  </si>
  <si>
    <t>0012 GL, ST</t>
  </si>
  <si>
    <t>0012 GR, ST</t>
  </si>
  <si>
    <t>0018-01 GL, ST</t>
  </si>
  <si>
    <t>0057 SH с зп</t>
  </si>
  <si>
    <t>JW - поры дерева (бархатисто матовая), только для формата 2450х1230 мм</t>
  </si>
  <si>
    <t>2919 DMT</t>
  </si>
  <si>
    <t>8727 M</t>
  </si>
  <si>
    <t>8879 DMT</t>
  </si>
  <si>
    <t>3015 HG PF</t>
  </si>
  <si>
    <t>3019 HG PF, ST</t>
  </si>
  <si>
    <t>3029 HG PF, ST</t>
  </si>
  <si>
    <t>1201 BRSM (супермат)</t>
  </si>
  <si>
    <t>1202 BRSM (супермат)</t>
  </si>
  <si>
    <t>1203 BRSM (супермат)</t>
  </si>
  <si>
    <t xml:space="preserve">8707 HG </t>
  </si>
  <si>
    <t xml:space="preserve">8712 HG </t>
  </si>
  <si>
    <t xml:space="preserve">DT0063 HG </t>
  </si>
  <si>
    <t xml:space="preserve">DT0080 HG </t>
  </si>
  <si>
    <t>8706 HG</t>
  </si>
  <si>
    <t>3011 TX</t>
  </si>
  <si>
    <t>2218 RU</t>
  </si>
  <si>
    <t>3022 HG</t>
  </si>
  <si>
    <t>3022 TX</t>
  </si>
  <si>
    <t>Цены указаны с НДС в условных единицах за лист, одна условная единица равна одному евро. Оплата производится в рублях по курсу ЦБ РФ +2% на день оплаты (списания денежных средств с расчетного счета Покупателя).</t>
  </si>
  <si>
    <t>Внесите курс ЦБ</t>
  </si>
  <si>
    <t>Светло серый мрамор</t>
  </si>
  <si>
    <t>0455 SH</t>
  </si>
  <si>
    <t>Мореный дуб</t>
  </si>
  <si>
    <t>0634 FRS</t>
  </si>
  <si>
    <t>4317 DMT с зп</t>
  </si>
  <si>
    <t>Паладина</t>
  </si>
  <si>
    <t>0457 SH</t>
  </si>
  <si>
    <t>0458 GL</t>
  </si>
  <si>
    <t>0458 SH</t>
  </si>
  <si>
    <t>Лаунда изумруд</t>
  </si>
  <si>
    <t>0457 GL</t>
  </si>
  <si>
    <t>Ледяное дерево</t>
  </si>
  <si>
    <t>0690 FRS</t>
  </si>
  <si>
    <t>0030, 0095 SH</t>
  </si>
  <si>
    <t>0030, 0095 GL≈</t>
  </si>
  <si>
    <t>2001-MF, матовый (Matt ST)</t>
  </si>
  <si>
    <t>2001-MF, шагрень (SH ST)</t>
  </si>
  <si>
    <t xml:space="preserve">МЕЛАТОН </t>
  </si>
  <si>
    <t>8714 HG ST</t>
  </si>
  <si>
    <t>JM004 HG ST</t>
  </si>
  <si>
    <t>JM005 HG ST</t>
  </si>
  <si>
    <t>4225 HG PF, ST</t>
  </si>
  <si>
    <t>2910 JW ST</t>
  </si>
  <si>
    <t>8708 HG ST</t>
  </si>
  <si>
    <t>DT0022 HG ST</t>
  </si>
  <si>
    <t>DT0023 HG ST</t>
  </si>
  <si>
    <t>DT0050 PT ST</t>
  </si>
  <si>
    <t>8879 UM</t>
  </si>
  <si>
    <t>8727 UM</t>
  </si>
  <si>
    <t>0457 SH PF new</t>
  </si>
  <si>
    <t>4317 DMT new</t>
  </si>
  <si>
    <t>4317 TX</t>
  </si>
  <si>
    <t>4315 SM</t>
  </si>
  <si>
    <t>4318 SM</t>
  </si>
  <si>
    <t>4315 TX</t>
  </si>
  <si>
    <t>4318 TX</t>
  </si>
  <si>
    <t>0010 GR</t>
  </si>
  <si>
    <t>асфальт</t>
  </si>
  <si>
    <t xml:space="preserve">  Прайс - лист на листовой декоративный бумажно-слоистый пластик - ДБСП HPL Lemark (ЛЕМАРК) Россия и MELATONE (Мелатон) Юж.Корея, вид постформинг и стандарт (ST)</t>
  </si>
  <si>
    <t xml:space="preserve">      г. Рязань, проезд Яблочкова д.5 стр.15 тел. +7 (4912) 470-430 доб. 206 8-920-995-52-55 Ксения e-mail: k.sheferova@i-k.su, www.i-k.su,                                                                                   www.интерьер-комплект.рф, t.me/interierkomplekt62, vk.com/interierkomplekt62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</si>
</sst>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₽-419]"/>
    <numFmt numFmtId="165" formatCode="#,##0.00\ [$€-80C]"/>
    <numFmt numFmtId="166" formatCode="#,##0.00\ [$€-407]"/>
    <numFmt numFmtId="167" formatCode="#,##0.00\ &quot;₽&quot;"/>
    <numFmt numFmtId="168" formatCode="00000000000;[Red]\-00000000000"/>
    <numFmt numFmtId="169" formatCode="#,##0.00\ [$€-1]"/>
  </numFmts>
  <fonts count="25" x14ac:knownFonts="1">
    <font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8"/>
      <name val="Verdana"/>
      <family val="2"/>
      <charset val="204"/>
    </font>
    <font>
      <sz val="10"/>
      <name val="Arial Cyr"/>
      <charset val="204"/>
    </font>
    <font>
      <b/>
      <i/>
      <sz val="8"/>
      <name val="Verdana"/>
      <family val="2"/>
      <charset val="204"/>
    </font>
    <font>
      <b/>
      <i/>
      <sz val="8"/>
      <color rgb="FF00B050"/>
      <name val="Verdana"/>
      <family val="2"/>
      <charset val="204"/>
    </font>
    <font>
      <b/>
      <sz val="8"/>
      <color rgb="FF0070C0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rgb="FF00B050"/>
      <name val="Verdana"/>
      <family val="2"/>
      <charset val="204"/>
    </font>
    <font>
      <sz val="8"/>
      <color rgb="FF00B050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10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FAFAF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8" fillId="0" borderId="0"/>
    <xf numFmtId="0" fontId="20" fillId="0" borderId="0"/>
    <xf numFmtId="0" fontId="21" fillId="0" borderId="0"/>
    <xf numFmtId="0" fontId="20" fillId="0" borderId="0"/>
    <xf numFmtId="9" fontId="2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3" fillId="0" borderId="0" xfId="4" applyFont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9" fontId="4" fillId="0" borderId="0" xfId="1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9" fontId="11" fillId="3" borderId="5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0" fontId="9" fillId="2" borderId="5" xfId="2" applyFont="1" applyFill="1" applyBorder="1" applyAlignment="1">
      <alignment horizontal="center" vertical="top" wrapText="1"/>
    </xf>
    <xf numFmtId="0" fontId="10" fillId="2" borderId="5" xfId="2" applyFont="1" applyFill="1" applyBorder="1" applyAlignment="1">
      <alignment horizontal="center" vertical="top" wrapText="1"/>
    </xf>
    <xf numFmtId="0" fontId="9" fillId="2" borderId="5" xfId="4" applyFont="1" applyFill="1" applyBorder="1" applyAlignment="1">
      <alignment horizontal="center" vertical="top"/>
    </xf>
    <xf numFmtId="0" fontId="9" fillId="0" borderId="0" xfId="2" applyFont="1" applyAlignment="1">
      <alignment horizontal="left" vertical="top"/>
    </xf>
    <xf numFmtId="0" fontId="3" fillId="4" borderId="5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right" vertical="center" wrapText="1"/>
    </xf>
    <xf numFmtId="0" fontId="4" fillId="0" borderId="5" xfId="2" applyFont="1" applyBorder="1" applyAlignment="1">
      <alignment horizontal="right" vertical="center"/>
    </xf>
    <xf numFmtId="0" fontId="4" fillId="4" borderId="5" xfId="2" applyFont="1" applyFill="1" applyBorder="1" applyAlignment="1">
      <alignment horizontal="right" vertical="center" wrapText="1"/>
    </xf>
    <xf numFmtId="165" fontId="4" fillId="0" borderId="5" xfId="2" applyNumberFormat="1" applyFont="1" applyFill="1" applyBorder="1" applyAlignment="1">
      <alignment horizontal="right" vertical="center" wrapText="1"/>
    </xf>
    <xf numFmtId="166" fontId="3" fillId="0" borderId="5" xfId="2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vertical="center"/>
    </xf>
    <xf numFmtId="0" fontId="4" fillId="0" borderId="5" xfId="2" applyFont="1" applyFill="1" applyBorder="1" applyAlignment="1">
      <alignment horizontal="right" vertical="center"/>
    </xf>
    <xf numFmtId="165" fontId="3" fillId="0" borderId="5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right" vertical="center" wrapText="1"/>
    </xf>
    <xf numFmtId="0" fontId="3" fillId="3" borderId="5" xfId="2" applyFont="1" applyFill="1" applyBorder="1" applyAlignment="1">
      <alignment horizontal="left" vertical="center" wrapText="1"/>
    </xf>
    <xf numFmtId="166" fontId="3" fillId="0" borderId="5" xfId="2" applyNumberFormat="1" applyFont="1" applyBorder="1" applyAlignment="1">
      <alignment horizontal="right" vertical="center" wrapText="1"/>
    </xf>
    <xf numFmtId="0" fontId="4" fillId="5" borderId="5" xfId="2" applyFont="1" applyFill="1" applyBorder="1" applyAlignment="1">
      <alignment horizontal="left" vertical="center" wrapText="1"/>
    </xf>
    <xf numFmtId="0" fontId="3" fillId="0" borderId="5" xfId="2" applyFont="1" applyBorder="1" applyAlignment="1">
      <alignment horizontal="right" vertical="center"/>
    </xf>
    <xf numFmtId="169" fontId="4" fillId="0" borderId="5" xfId="2" applyNumberFormat="1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right" vertical="center" wrapText="1"/>
    </xf>
    <xf numFmtId="0" fontId="13" fillId="0" borderId="0" xfId="2" applyFont="1" applyFill="1" applyAlignment="1">
      <alignment horizontal="center" vertical="center"/>
    </xf>
    <xf numFmtId="9" fontId="4" fillId="0" borderId="0" xfId="1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3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9" fontId="4" fillId="0" borderId="0" xfId="1" applyFont="1" applyFill="1" applyBorder="1" applyAlignment="1">
      <alignment horizontal="left" vertical="center"/>
    </xf>
    <xf numFmtId="9" fontId="15" fillId="0" borderId="0" xfId="1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9" fontId="12" fillId="0" borderId="0" xfId="1" applyFont="1" applyFill="1" applyAlignment="1">
      <alignment vertical="center" wrapText="1"/>
    </xf>
    <xf numFmtId="9" fontId="12" fillId="0" borderId="0" xfId="1" applyFont="1" applyFill="1" applyAlignment="1">
      <alignment horizontal="left" vertical="center" wrapText="1"/>
    </xf>
    <xf numFmtId="9" fontId="4" fillId="0" borderId="0" xfId="1" applyFont="1" applyFill="1" applyAlignment="1">
      <alignment vertical="center" wrapText="1"/>
    </xf>
    <xf numFmtId="9" fontId="4" fillId="0" borderId="0" xfId="1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9" fontId="16" fillId="0" borderId="0" xfId="1" applyFont="1" applyFill="1" applyAlignment="1">
      <alignment vertical="center"/>
    </xf>
    <xf numFmtId="0" fontId="4" fillId="0" borderId="0" xfId="3" applyFont="1" applyAlignment="1">
      <alignment vertical="center"/>
    </xf>
    <xf numFmtId="0" fontId="3" fillId="0" borderId="0" xfId="3" applyFont="1" applyFill="1" applyBorder="1" applyAlignment="1">
      <alignment vertical="center" wrapText="1"/>
    </xf>
    <xf numFmtId="9" fontId="4" fillId="0" borderId="0" xfId="1" applyFont="1" applyFill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0" xfId="4" applyFont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7" fillId="0" borderId="5" xfId="1" applyFont="1" applyFill="1" applyBorder="1" applyAlignment="1">
      <alignment horizontal="center" vertical="top" wrapText="1"/>
    </xf>
    <xf numFmtId="0" fontId="3" fillId="6" borderId="5" xfId="2" applyFont="1" applyFill="1" applyBorder="1" applyAlignment="1">
      <alignment horizontal="left" vertical="center" wrapText="1"/>
    </xf>
    <xf numFmtId="164" fontId="4" fillId="6" borderId="5" xfId="2" applyNumberFormat="1" applyFont="1" applyFill="1" applyBorder="1" applyAlignment="1">
      <alignment horizontal="right" vertical="center"/>
    </xf>
    <xf numFmtId="0" fontId="4" fillId="3" borderId="5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right" vertical="center"/>
    </xf>
    <xf numFmtId="0" fontId="3" fillId="4" borderId="5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horizontal="left" vertical="center"/>
    </xf>
    <xf numFmtId="167" fontId="4" fillId="0" borderId="5" xfId="1" applyNumberFormat="1" applyFont="1" applyFill="1" applyBorder="1" applyAlignment="1">
      <alignment horizontal="right" vertical="center" wrapText="1"/>
    </xf>
    <xf numFmtId="0" fontId="9" fillId="2" borderId="5" xfId="2" applyFont="1" applyFill="1" applyBorder="1" applyAlignment="1">
      <alignment horizontal="center" vertical="top"/>
    </xf>
    <xf numFmtId="0" fontId="4" fillId="4" borderId="5" xfId="2" applyFont="1" applyFill="1" applyBorder="1" applyAlignment="1">
      <alignment horizontal="left" vertical="center"/>
    </xf>
    <xf numFmtId="165" fontId="4" fillId="0" borderId="5" xfId="2" applyNumberFormat="1" applyFont="1" applyFill="1" applyBorder="1" applyAlignment="1">
      <alignment horizontal="right" vertical="center"/>
    </xf>
    <xf numFmtId="0" fontId="4" fillId="4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49" fontId="4" fillId="0" borderId="5" xfId="3" applyNumberFormat="1" applyFont="1" applyFill="1" applyBorder="1" applyAlignment="1">
      <alignment horizontal="right" vertical="center" wrapText="1"/>
    </xf>
    <xf numFmtId="168" fontId="3" fillId="0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right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165" fontId="4" fillId="3" borderId="5" xfId="2" applyNumberFormat="1" applyFont="1" applyFill="1" applyBorder="1" applyAlignment="1">
      <alignment horizontal="right" vertical="center" wrapText="1"/>
    </xf>
    <xf numFmtId="169" fontId="3" fillId="0" borderId="5" xfId="2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3" fillId="4" borderId="5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right" vertical="center"/>
    </xf>
    <xf numFmtId="0" fontId="3" fillId="0" borderId="6" xfId="2" applyFont="1" applyBorder="1" applyAlignment="1">
      <alignment vertical="center"/>
    </xf>
    <xf numFmtId="0" fontId="3" fillId="7" borderId="0" xfId="2" applyFont="1" applyFill="1" applyAlignment="1">
      <alignment horizontal="center" vertical="center"/>
    </xf>
    <xf numFmtId="0" fontId="4" fillId="7" borderId="0" xfId="2" applyFont="1" applyFill="1" applyAlignment="1">
      <alignment horizontal="left" vertical="center"/>
    </xf>
    <xf numFmtId="0" fontId="6" fillId="7" borderId="0" xfId="3" applyFont="1" applyFill="1" applyAlignment="1">
      <alignment horizontal="left" vertical="center"/>
    </xf>
    <xf numFmtId="0" fontId="23" fillId="7" borderId="0" xfId="2" applyFont="1" applyFill="1" applyAlignment="1">
      <alignment horizontal="left" vertical="center"/>
    </xf>
    <xf numFmtId="0" fontId="7" fillId="7" borderId="0" xfId="2" applyFont="1" applyFill="1" applyAlignment="1">
      <alignment horizontal="left" vertical="center"/>
    </xf>
    <xf numFmtId="0" fontId="3" fillId="7" borderId="0" xfId="4" applyFont="1" applyFill="1" applyAlignment="1">
      <alignment horizontal="center" vertical="center"/>
    </xf>
    <xf numFmtId="9" fontId="4" fillId="7" borderId="0" xfId="1" applyFont="1" applyFill="1" applyAlignment="1">
      <alignment horizontal="center" vertical="center"/>
    </xf>
    <xf numFmtId="0" fontId="3" fillId="7" borderId="0" xfId="2" applyFont="1" applyFill="1" applyAlignment="1">
      <alignment horizontal="center" vertical="center" wrapText="1"/>
    </xf>
    <xf numFmtId="0" fontId="4" fillId="7" borderId="0" xfId="2" applyFont="1" applyFill="1" applyAlignment="1">
      <alignment horizontal="left" vertical="center" wrapText="1"/>
    </xf>
    <xf numFmtId="0" fontId="4" fillId="7" borderId="0" xfId="2" applyFont="1" applyFill="1" applyBorder="1" applyAlignment="1">
      <alignment horizontal="left" vertical="center"/>
    </xf>
    <xf numFmtId="9" fontId="4" fillId="7" borderId="0" xfId="1" applyFont="1" applyFill="1" applyAlignment="1">
      <alignment horizontal="center" vertical="center" wrapText="1"/>
    </xf>
    <xf numFmtId="0" fontId="9" fillId="7" borderId="0" xfId="2" applyFont="1" applyFill="1" applyAlignment="1">
      <alignment horizontal="left" vertical="center"/>
    </xf>
    <xf numFmtId="0" fontId="9" fillId="7" borderId="0" xfId="2" applyFont="1" applyFill="1" applyAlignment="1">
      <alignment horizontal="left" vertical="top"/>
    </xf>
    <xf numFmtId="0" fontId="4" fillId="7" borderId="0" xfId="2" applyFont="1" applyFill="1" applyAlignment="1">
      <alignment vertical="center"/>
    </xf>
    <xf numFmtId="0" fontId="14" fillId="7" borderId="0" xfId="2" applyFont="1" applyFill="1" applyAlignment="1">
      <alignment vertical="center"/>
    </xf>
    <xf numFmtId="0" fontId="3" fillId="7" borderId="0" xfId="2" applyFont="1" applyFill="1" applyAlignment="1">
      <alignment vertical="center"/>
    </xf>
    <xf numFmtId="0" fontId="24" fillId="7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15" fillId="0" borderId="0" xfId="3" applyFont="1" applyBorder="1" applyAlignment="1">
      <alignment vertical="center" wrapText="1"/>
    </xf>
    <xf numFmtId="0" fontId="12" fillId="0" borderId="0" xfId="3" applyFont="1" applyFill="1" applyAlignment="1">
      <alignment vertical="center" wrapText="1"/>
    </xf>
    <xf numFmtId="0" fontId="12" fillId="0" borderId="0" xfId="3" applyFont="1" applyFill="1" applyAlignment="1">
      <alignment horizontal="left" vertical="center" wrapText="1"/>
    </xf>
    <xf numFmtId="0" fontId="4" fillId="0" borderId="0" xfId="3" applyFont="1" applyAlignment="1">
      <alignment vertical="center" wrapText="1"/>
    </xf>
    <xf numFmtId="0" fontId="4" fillId="0" borderId="5" xfId="2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/>
    </xf>
    <xf numFmtId="0" fontId="22" fillId="0" borderId="2" xfId="2" applyFont="1" applyFill="1" applyBorder="1" applyAlignment="1">
      <alignment horizontal="left" vertical="center" wrapText="1"/>
    </xf>
    <xf numFmtId="0" fontId="22" fillId="0" borderId="3" xfId="2" applyFont="1" applyFill="1" applyBorder="1" applyAlignment="1">
      <alignment horizontal="left" vertical="center"/>
    </xf>
    <xf numFmtId="0" fontId="22" fillId="0" borderId="3" xfId="2" applyFont="1" applyFill="1" applyBorder="1" applyAlignment="1">
      <alignment horizontal="left" vertical="center" wrapText="1"/>
    </xf>
    <xf numFmtId="0" fontId="22" fillId="0" borderId="4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</cellXfs>
  <cellStyles count="9">
    <cellStyle name="Обычный" xfId="0" builtinId="0"/>
    <cellStyle name="Обычный 2" xfId="6"/>
    <cellStyle name="Обычный 2 2" xfId="3"/>
    <cellStyle name="Обычный 2 3" xfId="7"/>
    <cellStyle name="Обычный 3" xfId="2"/>
    <cellStyle name="Обычный 3 2" xfId="5"/>
    <cellStyle name="Обычный 4" xfId="4"/>
    <cellStyle name="Процентный" xfId="1" builtinId="5"/>
    <cellStyle name="Процентн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819150</xdr:colOff>
      <xdr:row>1</xdr:row>
      <xdr:rowOff>104775</xdr:rowOff>
    </xdr:from>
    <xdr:to>
      <xdr:col>10</xdr:col>
      <xdr:colOff>533400</xdr:colOff>
      <xdr:row>4</xdr:row>
      <xdr:rowOff>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257175"/>
          <a:ext cx="1295400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523874</xdr:colOff>
      <xdr:row>1</xdr:row>
      <xdr:rowOff>47626</xdr:rowOff>
    </xdr:from>
    <xdr:to>
      <xdr:col>8</xdr:col>
      <xdr:colOff>9524</xdr:colOff>
      <xdr:row>3</xdr:row>
      <xdr:rowOff>314325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4" y="200026"/>
          <a:ext cx="1419225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666750</xdr:colOff>
          <xdr:row>1</xdr:row>
          <xdr:rowOff>85725</xdr:rowOff>
        </xdr:from>
        <xdr:to>
          <xdr:col>5</xdr:col>
          <xdr:colOff>1209675</xdr:colOff>
          <xdr:row>4</xdr:row>
          <xdr:rowOff>66675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Q543"/>
  <sheetViews>
    <sheetView tabSelected="1" zoomScaleNormal="100" workbookViewId="0">
      <pane xSplit="6" ySplit="10" topLeftCell="G11" activePane="bottomRight" state="frozen"/>
      <selection pane="topRight" activeCell="G1" sqref="G1"/>
      <selection pane="bottomLeft" activeCell="A13" sqref="A13"/>
      <selection pane="bottomRight" activeCell="N22" sqref="N22"/>
    </sheetView>
  </sheetViews>
  <sheetFormatPr defaultColWidth="7.875" defaultRowHeight="11.45" customHeight="1" outlineLevelRow="1" outlineLevelCol="1" x14ac:dyDescent="0.15"/>
  <cols>
    <col min="1" max="1" width="8.875" style="1" customWidth="1"/>
    <col min="2" max="2" width="9.75" style="85" customWidth="1"/>
    <col min="3" max="3" width="11.125" style="2" customWidth="1"/>
    <col min="4" max="4" width="4.375" style="2" customWidth="1"/>
    <col min="5" max="5" width="33.5" style="38" customWidth="1" outlineLevel="1"/>
    <col min="6" max="6" width="20.375" style="85" customWidth="1"/>
    <col min="7" max="7" width="10.625" style="85" customWidth="1" outlineLevel="1"/>
    <col min="8" max="8" width="14.75" style="85" customWidth="1" outlineLevel="1"/>
    <col min="9" max="9" width="13" style="85" customWidth="1"/>
    <col min="10" max="10" width="7.75" style="85" customWidth="1"/>
    <col min="11" max="11" width="9" style="3" customWidth="1"/>
    <col min="12" max="12" width="10" style="4" customWidth="1"/>
    <col min="13" max="43" width="7.875" style="108"/>
    <col min="44" max="16384" width="7.875" style="24"/>
  </cols>
  <sheetData>
    <row r="1" spans="1:43" s="96" customFormat="1" ht="12" customHeight="1" outlineLevel="1" x14ac:dyDescent="0.15">
      <c r="A1" s="95"/>
      <c r="D1" s="97"/>
      <c r="E1" s="98"/>
      <c r="I1" s="99"/>
      <c r="J1" s="99"/>
      <c r="K1" s="100"/>
      <c r="L1" s="101"/>
    </row>
    <row r="2" spans="1:43" s="103" customFormat="1" ht="31.5" customHeight="1" outlineLevel="1" x14ac:dyDescent="0.15">
      <c r="A2" s="102"/>
      <c r="B2" s="96"/>
      <c r="D2" s="97"/>
      <c r="I2" s="104"/>
      <c r="J2" s="104"/>
      <c r="K2" s="102"/>
      <c r="L2" s="105"/>
    </row>
    <row r="3" spans="1:43" s="103" customFormat="1" ht="32.25" customHeight="1" outlineLevel="1" x14ac:dyDescent="0.15">
      <c r="A3" s="102"/>
      <c r="B3" s="96"/>
      <c r="D3" s="97"/>
      <c r="I3" s="104"/>
      <c r="J3" s="104"/>
      <c r="K3" s="102"/>
      <c r="L3" s="105"/>
    </row>
    <row r="4" spans="1:43" s="103" customFormat="1" ht="27" customHeight="1" outlineLevel="1" x14ac:dyDescent="0.15">
      <c r="A4" s="102"/>
      <c r="B4" s="96"/>
      <c r="D4" s="97"/>
      <c r="K4" s="102"/>
      <c r="L4" s="105"/>
    </row>
    <row r="5" spans="1:43" s="103" customFormat="1" ht="27.75" customHeight="1" outlineLevel="1" x14ac:dyDescent="0.15">
      <c r="A5" s="111" t="s">
        <v>999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05"/>
    </row>
    <row r="6" spans="1:43" s="103" customFormat="1" ht="26.25" customHeight="1" outlineLevel="1" x14ac:dyDescent="0.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05"/>
    </row>
    <row r="7" spans="1:43" s="84" customFormat="1" ht="34.5" hidden="1" customHeight="1" x14ac:dyDescent="0.15">
      <c r="A7" s="122" t="s">
        <v>958</v>
      </c>
      <c r="B7" s="123"/>
      <c r="C7" s="124"/>
      <c r="D7" s="124"/>
      <c r="E7" s="124"/>
      <c r="F7" s="124"/>
      <c r="G7" s="124"/>
      <c r="H7" s="124"/>
      <c r="I7" s="124"/>
      <c r="J7" s="124"/>
      <c r="K7" s="125"/>
      <c r="L7" s="7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</row>
    <row r="8" spans="1:43" s="85" customFormat="1" ht="23.25" customHeight="1" x14ac:dyDescent="0.15">
      <c r="A8" s="126" t="s">
        <v>0</v>
      </c>
      <c r="B8" s="126" t="s">
        <v>1</v>
      </c>
      <c r="C8" s="126" t="s">
        <v>2</v>
      </c>
      <c r="D8" s="127" t="s">
        <v>3</v>
      </c>
      <c r="E8" s="8" t="s">
        <v>4</v>
      </c>
      <c r="F8" s="8"/>
      <c r="G8" s="8" t="s">
        <v>5</v>
      </c>
      <c r="H8" s="8"/>
      <c r="I8" s="128" t="s">
        <v>6</v>
      </c>
      <c r="J8" s="9" t="s">
        <v>7</v>
      </c>
      <c r="K8" s="10">
        <v>0.1</v>
      </c>
      <c r="L8" s="67" t="s">
        <v>959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</row>
    <row r="9" spans="1:43" s="11" customFormat="1" ht="21" customHeight="1" x14ac:dyDescent="0.15">
      <c r="A9" s="126"/>
      <c r="B9" s="126"/>
      <c r="C9" s="126"/>
      <c r="D9" s="127"/>
      <c r="E9" s="83" t="s">
        <v>8</v>
      </c>
      <c r="F9" s="83" t="s">
        <v>9</v>
      </c>
      <c r="G9" s="83" t="s">
        <v>10</v>
      </c>
      <c r="H9" s="83" t="s">
        <v>9</v>
      </c>
      <c r="I9" s="128"/>
      <c r="J9" s="83" t="s">
        <v>11</v>
      </c>
      <c r="K9" s="83" t="s">
        <v>12</v>
      </c>
      <c r="L9" s="68">
        <v>0</v>
      </c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</row>
    <row r="10" spans="1:43" s="15" customFormat="1" ht="12" customHeight="1" x14ac:dyDescent="0.15">
      <c r="A10" s="12"/>
      <c r="B10" s="75"/>
      <c r="C10" s="12"/>
      <c r="D10" s="13"/>
      <c r="E10" s="12"/>
      <c r="F10" s="12"/>
      <c r="G10" s="12"/>
      <c r="H10" s="12"/>
      <c r="I10" s="14" t="s">
        <v>13</v>
      </c>
      <c r="J10" s="12" t="s">
        <v>14</v>
      </c>
      <c r="K10" s="12" t="s">
        <v>14</v>
      </c>
      <c r="L10" s="66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</row>
    <row r="11" spans="1:43" s="85" customFormat="1" ht="21" customHeight="1" x14ac:dyDescent="0.15">
      <c r="A11" s="16" t="s">
        <v>15</v>
      </c>
      <c r="B11" s="76" t="s">
        <v>16</v>
      </c>
      <c r="C11" s="18" t="s">
        <v>17</v>
      </c>
      <c r="D11" s="27"/>
      <c r="E11" s="21" t="s">
        <v>18</v>
      </c>
      <c r="F11" s="17" t="s">
        <v>975</v>
      </c>
      <c r="G11" s="19"/>
      <c r="H11" s="18"/>
      <c r="I11" s="20" t="s">
        <v>19</v>
      </c>
      <c r="J11" s="22">
        <v>17.149999999999999</v>
      </c>
      <c r="K11" s="32">
        <f>J11*(1-'Прайс LM, ML от 01.01.2024'!$K$8)</f>
        <v>15.434999999999999</v>
      </c>
      <c r="L11" s="74">
        <f>K11*1.02*$L$9</f>
        <v>0</v>
      </c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</row>
    <row r="12" spans="1:43" s="91" customFormat="1" ht="11.25" customHeight="1" x14ac:dyDescent="0.15">
      <c r="A12" s="16" t="s">
        <v>15</v>
      </c>
      <c r="B12" s="76" t="s">
        <v>16</v>
      </c>
      <c r="C12" s="18" t="s">
        <v>17</v>
      </c>
      <c r="D12" s="27"/>
      <c r="E12" s="21" t="s">
        <v>18</v>
      </c>
      <c r="F12" s="17" t="s">
        <v>976</v>
      </c>
      <c r="G12" s="19"/>
      <c r="H12" s="18"/>
      <c r="I12" s="20" t="s">
        <v>19</v>
      </c>
      <c r="J12" s="22">
        <v>17.149999999999999</v>
      </c>
      <c r="K12" s="32">
        <f>J12*(1-'Прайс LM, ML от 01.01.2024'!$K$8)</f>
        <v>15.434999999999999</v>
      </c>
      <c r="L12" s="74">
        <f>K12*1.02*$L$9</f>
        <v>0</v>
      </c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</row>
    <row r="13" spans="1:43" ht="13.5" customHeight="1" x14ac:dyDescent="0.15">
      <c r="A13" s="16" t="s">
        <v>20</v>
      </c>
      <c r="B13" s="76" t="s">
        <v>21</v>
      </c>
      <c r="C13" s="18" t="s">
        <v>17</v>
      </c>
      <c r="D13" s="71"/>
      <c r="E13" s="21" t="s">
        <v>997</v>
      </c>
      <c r="F13" s="17" t="s">
        <v>22</v>
      </c>
      <c r="G13" s="19"/>
      <c r="H13" s="18"/>
      <c r="I13" s="20" t="s">
        <v>19</v>
      </c>
      <c r="J13" s="22">
        <v>11.2</v>
      </c>
      <c r="K13" s="23">
        <v>10.08</v>
      </c>
      <c r="L13" s="74">
        <f>K13*1.05*$L$9</f>
        <v>0</v>
      </c>
    </row>
    <row r="14" spans="1:43" ht="12.75" customHeight="1" x14ac:dyDescent="0.15">
      <c r="A14" s="16" t="s">
        <v>20</v>
      </c>
      <c r="B14" s="76" t="s">
        <v>16</v>
      </c>
      <c r="C14" s="18" t="s">
        <v>23</v>
      </c>
      <c r="D14" s="71"/>
      <c r="E14" s="19" t="s">
        <v>24</v>
      </c>
      <c r="F14" s="17" t="s">
        <v>25</v>
      </c>
      <c r="G14" s="19" t="s">
        <v>26</v>
      </c>
      <c r="H14" s="18" t="s">
        <v>27</v>
      </c>
      <c r="I14" s="20" t="s">
        <v>19</v>
      </c>
      <c r="J14" s="22">
        <v>41.2</v>
      </c>
      <c r="K14" s="23">
        <f>J14*(1-'Прайс LM, ML от 01.01.2024'!$K$8)</f>
        <v>37.080000000000005</v>
      </c>
      <c r="L14" s="74">
        <f t="shared" ref="L14:L72" si="0">K14*1.02*$L$9</f>
        <v>0</v>
      </c>
    </row>
    <row r="15" spans="1:43" ht="16.5" customHeight="1" x14ac:dyDescent="0.15">
      <c r="A15" s="16" t="s">
        <v>20</v>
      </c>
      <c r="B15" s="76" t="s">
        <v>16</v>
      </c>
      <c r="C15" s="18" t="s">
        <v>23</v>
      </c>
      <c r="D15" s="71"/>
      <c r="E15" s="19" t="s">
        <v>24</v>
      </c>
      <c r="F15" s="17" t="s">
        <v>28</v>
      </c>
      <c r="G15" s="19"/>
      <c r="H15" s="18"/>
      <c r="I15" s="70" t="s">
        <v>29</v>
      </c>
      <c r="J15" s="22">
        <v>46.6</v>
      </c>
      <c r="K15" s="23">
        <f>J15*(1-'Прайс LM, ML от 01.01.2024'!$K$8)</f>
        <v>41.940000000000005</v>
      </c>
      <c r="L15" s="74">
        <f t="shared" si="0"/>
        <v>0</v>
      </c>
    </row>
    <row r="16" spans="1:43" s="85" customFormat="1" ht="12.75" customHeight="1" x14ac:dyDescent="0.15">
      <c r="A16" s="16" t="s">
        <v>20</v>
      </c>
      <c r="B16" s="76" t="s">
        <v>16</v>
      </c>
      <c r="C16" s="18" t="s">
        <v>23</v>
      </c>
      <c r="D16" s="71"/>
      <c r="E16" s="19" t="s">
        <v>24</v>
      </c>
      <c r="F16" s="17" t="s">
        <v>30</v>
      </c>
      <c r="G16" s="19"/>
      <c r="H16" s="18"/>
      <c r="I16" s="25" t="s">
        <v>19</v>
      </c>
      <c r="J16" s="22">
        <v>39.4</v>
      </c>
      <c r="K16" s="23">
        <f>J16*(1-'Прайс LM, ML от 01.01.2024'!$K$8)</f>
        <v>35.46</v>
      </c>
      <c r="L16" s="74">
        <f t="shared" si="0"/>
        <v>0</v>
      </c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</row>
    <row r="17" spans="1:43" s="85" customFormat="1" ht="12.75" customHeight="1" x14ac:dyDescent="0.15">
      <c r="A17" s="16" t="s">
        <v>20</v>
      </c>
      <c r="B17" s="76" t="s">
        <v>59</v>
      </c>
      <c r="C17" s="18" t="s">
        <v>23</v>
      </c>
      <c r="D17" s="71"/>
      <c r="E17" s="21" t="s">
        <v>31</v>
      </c>
      <c r="F17" s="17" t="s">
        <v>32</v>
      </c>
      <c r="G17" s="19"/>
      <c r="H17" s="18"/>
      <c r="I17" s="20" t="s">
        <v>19</v>
      </c>
      <c r="J17" s="22">
        <v>44.6</v>
      </c>
      <c r="K17" s="23">
        <f>J17*(1-'Прайс LM, ML от 01.01.2024'!$K$8)</f>
        <v>40.14</v>
      </c>
      <c r="L17" s="74">
        <f t="shared" si="0"/>
        <v>0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</row>
    <row r="18" spans="1:43" s="85" customFormat="1" ht="14.25" customHeight="1" x14ac:dyDescent="0.15">
      <c r="A18" s="16" t="s">
        <v>20</v>
      </c>
      <c r="B18" s="76" t="s">
        <v>59</v>
      </c>
      <c r="C18" s="18" t="s">
        <v>23</v>
      </c>
      <c r="D18" s="71"/>
      <c r="E18" s="21" t="s">
        <v>31</v>
      </c>
      <c r="F18" s="17" t="s">
        <v>33</v>
      </c>
      <c r="G18" s="19"/>
      <c r="H18" s="18"/>
      <c r="I18" s="20" t="s">
        <v>19</v>
      </c>
      <c r="J18" s="22">
        <v>47.9</v>
      </c>
      <c r="K18" s="23">
        <f>J18*(1-'Прайс LM, ML от 01.01.2024'!$K$8)</f>
        <v>43.11</v>
      </c>
      <c r="L18" s="74">
        <f t="shared" si="0"/>
        <v>0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</row>
    <row r="19" spans="1:43" s="85" customFormat="1" ht="12.75" customHeight="1" x14ac:dyDescent="0.15">
      <c r="A19" s="16" t="s">
        <v>20</v>
      </c>
      <c r="B19" s="76" t="s">
        <v>16</v>
      </c>
      <c r="C19" s="18" t="s">
        <v>23</v>
      </c>
      <c r="D19" s="71"/>
      <c r="E19" s="21" t="s">
        <v>31</v>
      </c>
      <c r="F19" s="17" t="s">
        <v>34</v>
      </c>
      <c r="G19" s="19"/>
      <c r="H19" s="18"/>
      <c r="I19" s="20" t="s">
        <v>19</v>
      </c>
      <c r="J19" s="22">
        <v>41.2</v>
      </c>
      <c r="K19" s="23">
        <f>J19*(1-'Прайс LM, ML от 01.01.2024'!$K$8)</f>
        <v>37.080000000000005</v>
      </c>
      <c r="L19" s="74">
        <f t="shared" si="0"/>
        <v>0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</row>
    <row r="20" spans="1:43" s="85" customFormat="1" ht="12.75" customHeight="1" x14ac:dyDescent="0.15">
      <c r="A20" s="16" t="s">
        <v>20</v>
      </c>
      <c r="B20" s="76" t="s">
        <v>16</v>
      </c>
      <c r="C20" s="18" t="s">
        <v>23</v>
      </c>
      <c r="D20" s="71"/>
      <c r="E20" s="21" t="s">
        <v>31</v>
      </c>
      <c r="F20" s="17" t="s">
        <v>35</v>
      </c>
      <c r="G20" s="19"/>
      <c r="H20" s="18"/>
      <c r="I20" s="25" t="s">
        <v>19</v>
      </c>
      <c r="J20" s="22">
        <v>39.4</v>
      </c>
      <c r="K20" s="23">
        <f>J20*(1-'Прайс LM, ML от 01.01.2024'!$K$8)</f>
        <v>35.46</v>
      </c>
      <c r="L20" s="74">
        <f t="shared" si="0"/>
        <v>0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</row>
    <row r="21" spans="1:43" s="85" customFormat="1" ht="12.75" customHeight="1" x14ac:dyDescent="0.15">
      <c r="A21" s="16" t="s">
        <v>20</v>
      </c>
      <c r="B21" s="76" t="s">
        <v>16</v>
      </c>
      <c r="C21" s="18" t="s">
        <v>23</v>
      </c>
      <c r="D21" s="71"/>
      <c r="E21" s="21" t="s">
        <v>31</v>
      </c>
      <c r="F21" s="17" t="s">
        <v>36</v>
      </c>
      <c r="G21" s="19"/>
      <c r="H21" s="18"/>
      <c r="I21" s="20" t="s">
        <v>19</v>
      </c>
      <c r="J21" s="22">
        <v>45.2</v>
      </c>
      <c r="K21" s="23">
        <f>J21*(1-'Прайс LM, ML от 01.01.2024'!$K$8)</f>
        <v>40.680000000000007</v>
      </c>
      <c r="L21" s="74">
        <f t="shared" si="0"/>
        <v>0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</row>
    <row r="22" spans="1:43" s="85" customFormat="1" ht="12.75" customHeight="1" x14ac:dyDescent="0.15">
      <c r="A22" s="16" t="s">
        <v>20</v>
      </c>
      <c r="B22" s="76" t="s">
        <v>42</v>
      </c>
      <c r="C22" s="18" t="s">
        <v>23</v>
      </c>
      <c r="D22" s="71"/>
      <c r="E22" s="21" t="s">
        <v>38</v>
      </c>
      <c r="F22" s="17" t="s">
        <v>39</v>
      </c>
      <c r="G22" s="19"/>
      <c r="H22" s="18"/>
      <c r="I22" s="20" t="s">
        <v>19</v>
      </c>
      <c r="J22" s="22">
        <v>45.6</v>
      </c>
      <c r="K22" s="23">
        <f>J22*(1-'Прайс LM, ML от 01.01.2024'!$K$8)</f>
        <v>41.04</v>
      </c>
      <c r="L22" s="74">
        <f t="shared" si="0"/>
        <v>0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</row>
    <row r="23" spans="1:43" s="85" customFormat="1" ht="12.75" customHeight="1" x14ac:dyDescent="0.15">
      <c r="A23" s="16" t="s">
        <v>20</v>
      </c>
      <c r="B23" s="76" t="s">
        <v>16</v>
      </c>
      <c r="C23" s="18" t="s">
        <v>23</v>
      </c>
      <c r="D23" s="71"/>
      <c r="E23" s="21" t="s">
        <v>38</v>
      </c>
      <c r="F23" s="17" t="s">
        <v>40</v>
      </c>
      <c r="G23" s="19" t="s">
        <v>26</v>
      </c>
      <c r="H23" s="18" t="s">
        <v>27</v>
      </c>
      <c r="I23" s="20" t="s">
        <v>19</v>
      </c>
      <c r="J23" s="22">
        <v>41.2</v>
      </c>
      <c r="K23" s="23">
        <f>J23*(1-'Прайс LM, ML от 01.01.2024'!$K$8)</f>
        <v>37.080000000000005</v>
      </c>
      <c r="L23" s="74">
        <f t="shared" si="0"/>
        <v>0</v>
      </c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</row>
    <row r="24" spans="1:43" s="85" customFormat="1" ht="12.75" customHeight="1" x14ac:dyDescent="0.15">
      <c r="A24" s="16" t="s">
        <v>20</v>
      </c>
      <c r="B24" s="76" t="s">
        <v>16</v>
      </c>
      <c r="C24" s="18" t="s">
        <v>23</v>
      </c>
      <c r="D24" s="71"/>
      <c r="E24" s="21" t="s">
        <v>38</v>
      </c>
      <c r="F24" s="17" t="s">
        <v>41</v>
      </c>
      <c r="G24" s="19"/>
      <c r="H24" s="18"/>
      <c r="I24" s="25" t="s">
        <v>19</v>
      </c>
      <c r="J24" s="22">
        <v>39.4</v>
      </c>
      <c r="K24" s="23">
        <f>J24*(1-'Прайс LM, ML от 01.01.2024'!$K$8)</f>
        <v>35.46</v>
      </c>
      <c r="L24" s="74">
        <f t="shared" si="0"/>
        <v>0</v>
      </c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</row>
    <row r="25" spans="1:43" s="85" customFormat="1" ht="12.75" customHeight="1" x14ac:dyDescent="0.15">
      <c r="A25" s="16" t="s">
        <v>20</v>
      </c>
      <c r="B25" s="76" t="s">
        <v>42</v>
      </c>
      <c r="C25" s="18" t="s">
        <v>37</v>
      </c>
      <c r="D25" s="71"/>
      <c r="E25" s="21" t="s">
        <v>43</v>
      </c>
      <c r="F25" s="17" t="s">
        <v>907</v>
      </c>
      <c r="G25" s="19"/>
      <c r="H25" s="18"/>
      <c r="I25" s="20" t="s">
        <v>19</v>
      </c>
      <c r="J25" s="22">
        <v>44.3</v>
      </c>
      <c r="K25" s="23">
        <f>J25*(1-'Прайс LM, ML от 01.01.2024'!$K$8)</f>
        <v>39.869999999999997</v>
      </c>
      <c r="L25" s="74">
        <f t="shared" si="0"/>
        <v>0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</row>
    <row r="26" spans="1:43" s="85" customFormat="1" ht="12.75" customHeight="1" x14ac:dyDescent="0.15">
      <c r="A26" s="16" t="s">
        <v>20</v>
      </c>
      <c r="B26" s="76" t="s">
        <v>42</v>
      </c>
      <c r="C26" s="18" t="s">
        <v>23</v>
      </c>
      <c r="D26" s="71"/>
      <c r="E26" s="21" t="s">
        <v>44</v>
      </c>
      <c r="F26" s="17" t="s">
        <v>45</v>
      </c>
      <c r="G26" s="19"/>
      <c r="H26" s="18"/>
      <c r="I26" s="20" t="s">
        <v>19</v>
      </c>
      <c r="J26" s="22">
        <v>45.6</v>
      </c>
      <c r="K26" s="23">
        <f>J26*(1-'Прайс LM, ML от 01.01.2024'!$K$8)</f>
        <v>41.04</v>
      </c>
      <c r="L26" s="74">
        <f t="shared" si="0"/>
        <v>0</v>
      </c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</row>
    <row r="27" spans="1:43" s="85" customFormat="1" ht="12.75" customHeight="1" x14ac:dyDescent="0.15">
      <c r="A27" s="16" t="s">
        <v>20</v>
      </c>
      <c r="B27" s="76" t="s">
        <v>16</v>
      </c>
      <c r="C27" s="18" t="s">
        <v>23</v>
      </c>
      <c r="D27" s="71"/>
      <c r="E27" s="21" t="s">
        <v>44</v>
      </c>
      <c r="F27" s="17" t="s">
        <v>46</v>
      </c>
      <c r="G27" s="19" t="s">
        <v>26</v>
      </c>
      <c r="H27" s="18" t="s">
        <v>47</v>
      </c>
      <c r="I27" s="20" t="s">
        <v>19</v>
      </c>
      <c r="J27" s="22">
        <v>41.2</v>
      </c>
      <c r="K27" s="23">
        <f>J27*(1-'Прайс LM, ML от 01.01.2024'!$K$8)</f>
        <v>37.080000000000005</v>
      </c>
      <c r="L27" s="74">
        <f t="shared" si="0"/>
        <v>0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</row>
    <row r="28" spans="1:43" s="85" customFormat="1" ht="12.75" customHeight="1" x14ac:dyDescent="0.15">
      <c r="A28" s="16" t="s">
        <v>20</v>
      </c>
      <c r="B28" s="76" t="s">
        <v>16</v>
      </c>
      <c r="C28" s="18" t="s">
        <v>23</v>
      </c>
      <c r="D28" s="71"/>
      <c r="E28" s="21" t="s">
        <v>44</v>
      </c>
      <c r="F28" s="17" t="s">
        <v>48</v>
      </c>
      <c r="G28" s="19"/>
      <c r="H28" s="18"/>
      <c r="I28" s="70" t="s">
        <v>29</v>
      </c>
      <c r="J28" s="22">
        <v>46.6</v>
      </c>
      <c r="K28" s="23">
        <f>J28*(1-'Прайс LM, ML от 01.01.2024'!$K$8)</f>
        <v>41.940000000000005</v>
      </c>
      <c r="L28" s="74">
        <f t="shared" si="0"/>
        <v>0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</row>
    <row r="29" spans="1:43" s="85" customFormat="1" ht="12.75" customHeight="1" x14ac:dyDescent="0.15">
      <c r="A29" s="16" t="s">
        <v>20</v>
      </c>
      <c r="B29" s="76" t="s">
        <v>16</v>
      </c>
      <c r="C29" s="18" t="s">
        <v>23</v>
      </c>
      <c r="D29" s="71"/>
      <c r="E29" s="21" t="s">
        <v>44</v>
      </c>
      <c r="F29" s="17" t="s">
        <v>49</v>
      </c>
      <c r="G29" s="19"/>
      <c r="H29" s="18"/>
      <c r="I29" s="25" t="s">
        <v>19</v>
      </c>
      <c r="J29" s="22">
        <v>39.4</v>
      </c>
      <c r="K29" s="23">
        <f>J29*(1-'Прайс LM, ML от 01.01.2024'!$K$8)</f>
        <v>35.46</v>
      </c>
      <c r="L29" s="74">
        <f t="shared" si="0"/>
        <v>0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</row>
    <row r="30" spans="1:43" s="85" customFormat="1" ht="12.75" customHeight="1" x14ac:dyDescent="0.15">
      <c r="A30" s="16" t="s">
        <v>20</v>
      </c>
      <c r="B30" s="76" t="s">
        <v>59</v>
      </c>
      <c r="C30" s="18" t="s">
        <v>23</v>
      </c>
      <c r="D30" s="78"/>
      <c r="E30" s="21" t="s">
        <v>44</v>
      </c>
      <c r="F30" s="17" t="s">
        <v>50</v>
      </c>
      <c r="G30" s="19"/>
      <c r="H30" s="18"/>
      <c r="I30" s="20" t="s">
        <v>19</v>
      </c>
      <c r="J30" s="22">
        <v>46.6</v>
      </c>
      <c r="K30" s="23">
        <f>J30*(1-'Прайс LM, ML от 01.01.2024'!$K$8)</f>
        <v>41.940000000000005</v>
      </c>
      <c r="L30" s="74">
        <f t="shared" si="0"/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</row>
    <row r="31" spans="1:43" s="85" customFormat="1" ht="12.75" customHeight="1" x14ac:dyDescent="0.15">
      <c r="A31" s="16" t="s">
        <v>20</v>
      </c>
      <c r="B31" s="76" t="s">
        <v>16</v>
      </c>
      <c r="C31" s="18" t="s">
        <v>23</v>
      </c>
      <c r="D31" s="71"/>
      <c r="E31" s="21" t="s">
        <v>51</v>
      </c>
      <c r="F31" s="17" t="s">
        <v>52</v>
      </c>
      <c r="G31" s="19"/>
      <c r="H31" s="18"/>
      <c r="I31" s="20" t="s">
        <v>19</v>
      </c>
      <c r="J31" s="22">
        <v>41.2</v>
      </c>
      <c r="K31" s="23">
        <f>J31*(1-'Прайс LM, ML от 01.01.2024'!$K$8)</f>
        <v>37.080000000000005</v>
      </c>
      <c r="L31" s="74">
        <f t="shared" si="0"/>
        <v>0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</row>
    <row r="32" spans="1:43" s="85" customFormat="1" ht="12.75" customHeight="1" x14ac:dyDescent="0.15">
      <c r="A32" s="16" t="s">
        <v>20</v>
      </c>
      <c r="B32" s="76" t="s">
        <v>16</v>
      </c>
      <c r="C32" s="18" t="s">
        <v>23</v>
      </c>
      <c r="D32" s="71"/>
      <c r="E32" s="21" t="s">
        <v>51</v>
      </c>
      <c r="F32" s="17" t="s">
        <v>53</v>
      </c>
      <c r="G32" s="19"/>
      <c r="H32" s="18"/>
      <c r="I32" s="25" t="s">
        <v>19</v>
      </c>
      <c r="J32" s="22">
        <v>39.4</v>
      </c>
      <c r="K32" s="23">
        <f>J32*(1-'Прайс LM, ML от 01.01.2024'!$K$8)</f>
        <v>35.46</v>
      </c>
      <c r="L32" s="74">
        <f t="shared" si="0"/>
        <v>0</v>
      </c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</row>
    <row r="33" spans="1:43" s="85" customFormat="1" ht="12.75" customHeight="1" x14ac:dyDescent="0.15">
      <c r="A33" s="16" t="s">
        <v>20</v>
      </c>
      <c r="B33" s="76" t="s">
        <v>42</v>
      </c>
      <c r="C33" s="18" t="s">
        <v>23</v>
      </c>
      <c r="D33" s="71"/>
      <c r="E33" s="21" t="s">
        <v>54</v>
      </c>
      <c r="F33" s="17" t="s">
        <v>55</v>
      </c>
      <c r="G33" s="19"/>
      <c r="H33" s="18"/>
      <c r="I33" s="20" t="s">
        <v>19</v>
      </c>
      <c r="J33" s="22">
        <v>45.6</v>
      </c>
      <c r="K33" s="23">
        <f>J33*(1-'Прайс LM, ML от 01.01.2024'!$K$8)</f>
        <v>41.04</v>
      </c>
      <c r="L33" s="74">
        <f t="shared" si="0"/>
        <v>0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</row>
    <row r="34" spans="1:43" s="85" customFormat="1" ht="12.75" customHeight="1" x14ac:dyDescent="0.15">
      <c r="A34" s="16" t="s">
        <v>20</v>
      </c>
      <c r="B34" s="76" t="s">
        <v>16</v>
      </c>
      <c r="C34" s="18" t="s">
        <v>23</v>
      </c>
      <c r="D34" s="71"/>
      <c r="E34" s="21" t="s">
        <v>54</v>
      </c>
      <c r="F34" s="17" t="s">
        <v>56</v>
      </c>
      <c r="G34" s="19" t="s">
        <v>26</v>
      </c>
      <c r="H34" s="18" t="s">
        <v>57</v>
      </c>
      <c r="I34" s="20" t="s">
        <v>19</v>
      </c>
      <c r="J34" s="22">
        <v>41.2</v>
      </c>
      <c r="K34" s="23">
        <f>J34*(1-'Прайс LM, ML от 01.01.2024'!$K$8)</f>
        <v>37.080000000000005</v>
      </c>
      <c r="L34" s="74">
        <f t="shared" si="0"/>
        <v>0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</row>
    <row r="35" spans="1:43" s="85" customFormat="1" ht="12.75" customHeight="1" x14ac:dyDescent="0.15">
      <c r="A35" s="16" t="s">
        <v>20</v>
      </c>
      <c r="B35" s="76" t="s">
        <v>16</v>
      </c>
      <c r="C35" s="18" t="s">
        <v>23</v>
      </c>
      <c r="D35" s="71"/>
      <c r="E35" s="21" t="s">
        <v>54</v>
      </c>
      <c r="F35" s="16" t="s">
        <v>58</v>
      </c>
      <c r="G35" s="19"/>
      <c r="H35" s="18"/>
      <c r="I35" s="25" t="s">
        <v>19</v>
      </c>
      <c r="J35" s="22">
        <v>41.300000000000004</v>
      </c>
      <c r="K35" s="23">
        <f>J35*(1-'Прайс LM, ML от 01.01.2024'!$K$8)</f>
        <v>37.17</v>
      </c>
      <c r="L35" s="74">
        <f t="shared" si="0"/>
        <v>0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</row>
    <row r="36" spans="1:43" s="85" customFormat="1" ht="12.75" customHeight="1" x14ac:dyDescent="0.15">
      <c r="A36" s="16" t="s">
        <v>20</v>
      </c>
      <c r="B36" s="76" t="s">
        <v>16</v>
      </c>
      <c r="C36" s="18" t="s">
        <v>23</v>
      </c>
      <c r="D36" s="78"/>
      <c r="E36" s="21" t="s">
        <v>54</v>
      </c>
      <c r="F36" s="16" t="s">
        <v>60</v>
      </c>
      <c r="G36" s="19"/>
      <c r="H36" s="18"/>
      <c r="I36" s="20" t="s">
        <v>19</v>
      </c>
      <c r="J36" s="22">
        <v>45.2</v>
      </c>
      <c r="K36" s="23">
        <f>J36*(1-'Прайс LM, ML от 01.01.2024'!$K$8)</f>
        <v>40.680000000000007</v>
      </c>
      <c r="L36" s="74">
        <f t="shared" si="0"/>
        <v>0</v>
      </c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</row>
    <row r="37" spans="1:43" s="85" customFormat="1" ht="12.75" customHeight="1" x14ac:dyDescent="0.15">
      <c r="A37" s="16" t="s">
        <v>20</v>
      </c>
      <c r="B37" s="76" t="s">
        <v>193</v>
      </c>
      <c r="C37" s="18" t="s">
        <v>23</v>
      </c>
      <c r="D37" s="71"/>
      <c r="E37" s="21" t="s">
        <v>61</v>
      </c>
      <c r="F37" s="17" t="s">
        <v>62</v>
      </c>
      <c r="G37" s="19"/>
      <c r="H37" s="18"/>
      <c r="I37" s="20" t="s">
        <v>19</v>
      </c>
      <c r="J37" s="22">
        <v>39.200000000000003</v>
      </c>
      <c r="K37" s="23">
        <f>J37*(1-'Прайс LM, ML от 01.01.2024'!$K$8)</f>
        <v>35.28</v>
      </c>
      <c r="L37" s="74">
        <f t="shared" si="0"/>
        <v>0</v>
      </c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</row>
    <row r="38" spans="1:43" s="85" customFormat="1" ht="12.75" customHeight="1" x14ac:dyDescent="0.15">
      <c r="A38" s="16" t="s">
        <v>20</v>
      </c>
      <c r="B38" s="76" t="s">
        <v>42</v>
      </c>
      <c r="C38" s="18" t="s">
        <v>23</v>
      </c>
      <c r="D38" s="79"/>
      <c r="E38" s="21" t="s">
        <v>61</v>
      </c>
      <c r="F38" s="17" t="s">
        <v>935</v>
      </c>
      <c r="G38" s="19"/>
      <c r="H38" s="18"/>
      <c r="I38" s="34" t="s">
        <v>63</v>
      </c>
      <c r="J38" s="22">
        <v>31.5</v>
      </c>
      <c r="K38" s="23">
        <f>J38*(1-'Прайс LM, ML от 01.01.2024'!$K$8)</f>
        <v>28.35</v>
      </c>
      <c r="L38" s="74">
        <f t="shared" si="0"/>
        <v>0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</row>
    <row r="39" spans="1:43" s="85" customFormat="1" ht="12.75" customHeight="1" x14ac:dyDescent="0.15">
      <c r="A39" s="16" t="s">
        <v>20</v>
      </c>
      <c r="B39" s="76" t="s">
        <v>42</v>
      </c>
      <c r="C39" s="18" t="s">
        <v>23</v>
      </c>
      <c r="D39" s="79"/>
      <c r="E39" s="21" t="s">
        <v>61</v>
      </c>
      <c r="F39" s="17" t="s">
        <v>936</v>
      </c>
      <c r="G39" s="19"/>
      <c r="H39" s="18"/>
      <c r="I39" s="20" t="s">
        <v>19</v>
      </c>
      <c r="J39" s="22">
        <v>36.5</v>
      </c>
      <c r="K39" s="23">
        <f>J39*(1-'Прайс LM, ML от 01.01.2024'!$K$8)</f>
        <v>32.85</v>
      </c>
      <c r="L39" s="74">
        <f t="shared" si="0"/>
        <v>0</v>
      </c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</row>
    <row r="40" spans="1:43" s="85" customFormat="1" ht="12.75" customHeight="1" x14ac:dyDescent="0.15">
      <c r="A40" s="16" t="s">
        <v>20</v>
      </c>
      <c r="B40" s="76" t="s">
        <v>42</v>
      </c>
      <c r="C40" s="18" t="s">
        <v>23</v>
      </c>
      <c r="D40" s="71"/>
      <c r="E40" s="21" t="s">
        <v>64</v>
      </c>
      <c r="F40" s="17" t="s">
        <v>65</v>
      </c>
      <c r="G40" s="19" t="s">
        <v>26</v>
      </c>
      <c r="H40" s="18" t="s">
        <v>66</v>
      </c>
      <c r="I40" s="20" t="s">
        <v>19</v>
      </c>
      <c r="J40" s="22">
        <v>39.200000000000003</v>
      </c>
      <c r="K40" s="23">
        <f>J40*(1-'Прайс LM, ML от 01.01.2024'!$K$8)</f>
        <v>35.28</v>
      </c>
      <c r="L40" s="74">
        <f t="shared" si="0"/>
        <v>0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</row>
    <row r="41" spans="1:43" s="85" customFormat="1" ht="12.75" customHeight="1" x14ac:dyDescent="0.15">
      <c r="A41" s="16" t="s">
        <v>20</v>
      </c>
      <c r="B41" s="76" t="s">
        <v>193</v>
      </c>
      <c r="C41" s="18" t="s">
        <v>23</v>
      </c>
      <c r="D41" s="71"/>
      <c r="E41" s="21" t="s">
        <v>64</v>
      </c>
      <c r="F41" s="17" t="s">
        <v>67</v>
      </c>
      <c r="G41" s="19" t="s">
        <v>26</v>
      </c>
      <c r="H41" s="18" t="s">
        <v>68</v>
      </c>
      <c r="I41" s="25" t="s">
        <v>19</v>
      </c>
      <c r="J41" s="22">
        <v>37.450000000000003</v>
      </c>
      <c r="K41" s="23">
        <f>J41*(1-'Прайс LM, ML от 01.01.2024'!$K$8)</f>
        <v>33.705000000000005</v>
      </c>
      <c r="L41" s="74">
        <f t="shared" si="0"/>
        <v>0</v>
      </c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</row>
    <row r="42" spans="1:43" s="85" customFormat="1" ht="12.75" customHeight="1" x14ac:dyDescent="0.15">
      <c r="A42" s="16" t="s">
        <v>20</v>
      </c>
      <c r="B42" s="76" t="s">
        <v>16</v>
      </c>
      <c r="C42" s="18" t="s">
        <v>23</v>
      </c>
      <c r="D42" s="71"/>
      <c r="E42" s="21" t="s">
        <v>69</v>
      </c>
      <c r="F42" s="17" t="s">
        <v>899</v>
      </c>
      <c r="G42" s="19" t="s">
        <v>26</v>
      </c>
      <c r="H42" s="18" t="s">
        <v>900</v>
      </c>
      <c r="I42" s="20" t="s">
        <v>19</v>
      </c>
      <c r="J42" s="22">
        <v>41.2</v>
      </c>
      <c r="K42" s="23">
        <f>J42*(1-'Прайс LM, ML от 01.01.2024'!$K$8)</f>
        <v>37.080000000000005</v>
      </c>
      <c r="L42" s="74">
        <f t="shared" si="0"/>
        <v>0</v>
      </c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</row>
    <row r="43" spans="1:43" s="85" customFormat="1" ht="12.75" customHeight="1" x14ac:dyDescent="0.15">
      <c r="A43" s="16" t="s">
        <v>20</v>
      </c>
      <c r="B43" s="76" t="s">
        <v>16</v>
      </c>
      <c r="C43" s="18" t="s">
        <v>23</v>
      </c>
      <c r="D43" s="71"/>
      <c r="E43" s="21" t="s">
        <v>69</v>
      </c>
      <c r="F43" s="17" t="s">
        <v>70</v>
      </c>
      <c r="G43" s="19" t="s">
        <v>26</v>
      </c>
      <c r="H43" s="18" t="s">
        <v>71</v>
      </c>
      <c r="I43" s="25" t="s">
        <v>19</v>
      </c>
      <c r="J43" s="22">
        <v>39.4</v>
      </c>
      <c r="K43" s="23">
        <f>J43*(1-'Прайс LM, ML от 01.01.2024'!$K$8)</f>
        <v>35.46</v>
      </c>
      <c r="L43" s="74">
        <f t="shared" si="0"/>
        <v>0</v>
      </c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</row>
    <row r="44" spans="1:43" s="85" customFormat="1" ht="12.75" customHeight="1" x14ac:dyDescent="0.15">
      <c r="A44" s="16" t="s">
        <v>20</v>
      </c>
      <c r="B44" s="76" t="s">
        <v>193</v>
      </c>
      <c r="C44" s="18" t="s">
        <v>23</v>
      </c>
      <c r="D44" s="71"/>
      <c r="E44" s="21" t="s">
        <v>72</v>
      </c>
      <c r="F44" s="17" t="s">
        <v>73</v>
      </c>
      <c r="G44" s="19"/>
      <c r="H44" s="18"/>
      <c r="I44" s="20" t="s">
        <v>19</v>
      </c>
      <c r="J44" s="22">
        <v>39.200000000000003</v>
      </c>
      <c r="K44" s="23">
        <f>J44*(1-'Прайс LM, ML от 01.01.2024'!$K$8)</f>
        <v>35.28</v>
      </c>
      <c r="L44" s="74">
        <f t="shared" si="0"/>
        <v>0</v>
      </c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</row>
    <row r="45" spans="1:43" s="85" customFormat="1" ht="12.75" customHeight="1" x14ac:dyDescent="0.15">
      <c r="A45" s="16" t="s">
        <v>20</v>
      </c>
      <c r="B45" s="76" t="s">
        <v>42</v>
      </c>
      <c r="C45" s="18" t="s">
        <v>23</v>
      </c>
      <c r="D45" s="71"/>
      <c r="E45" s="21" t="s">
        <v>74</v>
      </c>
      <c r="F45" s="17" t="s">
        <v>75</v>
      </c>
      <c r="G45" s="19"/>
      <c r="H45" s="18"/>
      <c r="I45" s="20" t="s">
        <v>19</v>
      </c>
      <c r="J45" s="22">
        <v>45.6</v>
      </c>
      <c r="K45" s="23">
        <f>J45*(1-'Прайс LM, ML от 01.01.2024'!$K$8)</f>
        <v>41.04</v>
      </c>
      <c r="L45" s="74">
        <f t="shared" si="0"/>
        <v>0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</row>
    <row r="46" spans="1:43" s="85" customFormat="1" ht="12.75" customHeight="1" x14ac:dyDescent="0.15">
      <c r="A46" s="16" t="s">
        <v>20</v>
      </c>
      <c r="B46" s="76" t="s">
        <v>16</v>
      </c>
      <c r="C46" s="18" t="s">
        <v>23</v>
      </c>
      <c r="D46" s="71"/>
      <c r="E46" s="21" t="s">
        <v>74</v>
      </c>
      <c r="F46" s="17" t="s">
        <v>76</v>
      </c>
      <c r="G46" s="19" t="s">
        <v>26</v>
      </c>
      <c r="H46" s="18" t="s">
        <v>77</v>
      </c>
      <c r="I46" s="20" t="s">
        <v>19</v>
      </c>
      <c r="J46" s="22">
        <v>41.2</v>
      </c>
      <c r="K46" s="23">
        <f>J46*(1-'Прайс LM, ML от 01.01.2024'!$K$8)</f>
        <v>37.080000000000005</v>
      </c>
      <c r="L46" s="74">
        <f t="shared" si="0"/>
        <v>0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</row>
    <row r="47" spans="1:43" s="85" customFormat="1" ht="12" customHeight="1" x14ac:dyDescent="0.15">
      <c r="A47" s="16" t="s">
        <v>20</v>
      </c>
      <c r="B47" s="76" t="s">
        <v>59</v>
      </c>
      <c r="C47" s="18" t="s">
        <v>23</v>
      </c>
      <c r="D47" s="71"/>
      <c r="E47" s="21" t="s">
        <v>74</v>
      </c>
      <c r="F47" s="17" t="s">
        <v>78</v>
      </c>
      <c r="G47" s="19" t="s">
        <v>26</v>
      </c>
      <c r="H47" s="18" t="s">
        <v>79</v>
      </c>
      <c r="I47" s="25" t="s">
        <v>19</v>
      </c>
      <c r="J47" s="22">
        <v>39.4</v>
      </c>
      <c r="K47" s="23">
        <f>J47*(1-'Прайс LM, ML от 01.01.2024'!$K$8)</f>
        <v>35.46</v>
      </c>
      <c r="L47" s="74">
        <f t="shared" si="0"/>
        <v>0</v>
      </c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</row>
    <row r="48" spans="1:43" s="85" customFormat="1" ht="12.75" customHeight="1" x14ac:dyDescent="0.15">
      <c r="A48" s="16" t="s">
        <v>20</v>
      </c>
      <c r="B48" s="76" t="s">
        <v>59</v>
      </c>
      <c r="C48" s="18" t="s">
        <v>23</v>
      </c>
      <c r="D48" s="71"/>
      <c r="E48" s="21" t="s">
        <v>80</v>
      </c>
      <c r="F48" s="17" t="s">
        <v>81</v>
      </c>
      <c r="G48" s="19"/>
      <c r="H48" s="18"/>
      <c r="I48" s="20" t="s">
        <v>19</v>
      </c>
      <c r="J48" s="22">
        <v>41.2</v>
      </c>
      <c r="K48" s="23">
        <f>J48*(1-'Прайс LM, ML от 01.01.2024'!$K$8)</f>
        <v>37.080000000000005</v>
      </c>
      <c r="L48" s="74">
        <f t="shared" si="0"/>
        <v>0</v>
      </c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</row>
    <row r="49" spans="1:43" s="85" customFormat="1" ht="12.75" customHeight="1" x14ac:dyDescent="0.15">
      <c r="A49" s="16" t="s">
        <v>20</v>
      </c>
      <c r="B49" s="76" t="s">
        <v>16</v>
      </c>
      <c r="C49" s="18" t="s">
        <v>23</v>
      </c>
      <c r="D49" s="71"/>
      <c r="E49" s="21" t="s">
        <v>80</v>
      </c>
      <c r="F49" s="17" t="s">
        <v>82</v>
      </c>
      <c r="G49" s="19"/>
      <c r="H49" s="18"/>
      <c r="I49" s="25" t="s">
        <v>19</v>
      </c>
      <c r="J49" s="22">
        <v>39.4</v>
      </c>
      <c r="K49" s="23">
        <f>J49*(1-'Прайс LM, ML от 01.01.2024'!$K$8)</f>
        <v>35.46</v>
      </c>
      <c r="L49" s="74">
        <f t="shared" si="0"/>
        <v>0</v>
      </c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</row>
    <row r="50" spans="1:43" s="85" customFormat="1" ht="12.75" customHeight="1" x14ac:dyDescent="0.15">
      <c r="A50" s="16" t="s">
        <v>20</v>
      </c>
      <c r="B50" s="76" t="s">
        <v>59</v>
      </c>
      <c r="C50" s="18" t="s">
        <v>23</v>
      </c>
      <c r="D50" s="78"/>
      <c r="E50" s="21" t="s">
        <v>83</v>
      </c>
      <c r="F50" s="17" t="s">
        <v>84</v>
      </c>
      <c r="G50" s="19"/>
      <c r="H50" s="18"/>
      <c r="I50" s="20" t="s">
        <v>19</v>
      </c>
      <c r="J50" s="22">
        <v>46.6</v>
      </c>
      <c r="K50" s="23">
        <f>J50*(1-'Прайс LM, ML от 01.01.2024'!$K$8)</f>
        <v>41.940000000000005</v>
      </c>
      <c r="L50" s="74">
        <f t="shared" si="0"/>
        <v>0</v>
      </c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</row>
    <row r="51" spans="1:43" s="85" customFormat="1" ht="12.75" customHeight="1" x14ac:dyDescent="0.15">
      <c r="A51" s="16" t="s">
        <v>20</v>
      </c>
      <c r="B51" s="76" t="s">
        <v>59</v>
      </c>
      <c r="C51" s="18" t="s">
        <v>23</v>
      </c>
      <c r="D51" s="71"/>
      <c r="E51" s="21" t="s">
        <v>83</v>
      </c>
      <c r="F51" s="17" t="s">
        <v>85</v>
      </c>
      <c r="G51" s="19"/>
      <c r="H51" s="18"/>
      <c r="I51" s="20" t="s">
        <v>19</v>
      </c>
      <c r="J51" s="22">
        <v>45.6</v>
      </c>
      <c r="K51" s="23">
        <f>J51*(1-'Прайс LM, ML от 01.01.2024'!$K$8)</f>
        <v>41.04</v>
      </c>
      <c r="L51" s="74">
        <f t="shared" si="0"/>
        <v>0</v>
      </c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</row>
    <row r="52" spans="1:43" s="85" customFormat="1" ht="12.75" customHeight="1" x14ac:dyDescent="0.15">
      <c r="A52" s="16" t="s">
        <v>20</v>
      </c>
      <c r="B52" s="76" t="s">
        <v>16</v>
      </c>
      <c r="C52" s="18" t="s">
        <v>23</v>
      </c>
      <c r="D52" s="27"/>
      <c r="E52" s="21" t="s">
        <v>83</v>
      </c>
      <c r="F52" s="17" t="s">
        <v>86</v>
      </c>
      <c r="G52" s="19"/>
      <c r="H52" s="18"/>
      <c r="I52" s="20" t="s">
        <v>19</v>
      </c>
      <c r="J52" s="22">
        <v>41.2</v>
      </c>
      <c r="K52" s="23">
        <f>J52*(1-'Прайс LM, ML от 01.01.2024'!$K$8)</f>
        <v>37.080000000000005</v>
      </c>
      <c r="L52" s="74">
        <f t="shared" si="0"/>
        <v>0</v>
      </c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</row>
    <row r="53" spans="1:43" s="85" customFormat="1" ht="12.75" customHeight="1" x14ac:dyDescent="0.15">
      <c r="A53" s="16" t="s">
        <v>20</v>
      </c>
      <c r="B53" s="76" t="s">
        <v>16</v>
      </c>
      <c r="C53" s="18" t="s">
        <v>23</v>
      </c>
      <c r="D53" s="27"/>
      <c r="E53" s="21" t="s">
        <v>83</v>
      </c>
      <c r="F53" s="17" t="s">
        <v>87</v>
      </c>
      <c r="G53" s="19"/>
      <c r="H53" s="18"/>
      <c r="I53" s="25" t="s">
        <v>19</v>
      </c>
      <c r="J53" s="22">
        <v>39.4</v>
      </c>
      <c r="K53" s="23">
        <f>J53*(1-'Прайс LM, ML от 01.01.2024'!$K$8)</f>
        <v>35.46</v>
      </c>
      <c r="L53" s="74">
        <f t="shared" si="0"/>
        <v>0</v>
      </c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</row>
    <row r="54" spans="1:43" s="85" customFormat="1" ht="12.75" customHeight="1" x14ac:dyDescent="0.15">
      <c r="A54" s="16" t="s">
        <v>20</v>
      </c>
      <c r="B54" s="76" t="s">
        <v>42</v>
      </c>
      <c r="C54" s="18" t="s">
        <v>37</v>
      </c>
      <c r="D54" s="27"/>
      <c r="E54" s="21" t="s">
        <v>88</v>
      </c>
      <c r="F54" s="17" t="s">
        <v>937</v>
      </c>
      <c r="G54" s="19"/>
      <c r="H54" s="18"/>
      <c r="I54" s="20" t="s">
        <v>19</v>
      </c>
      <c r="J54" s="22">
        <v>44.3</v>
      </c>
      <c r="K54" s="23">
        <f>J54*(1-'Прайс LM, ML от 01.01.2024'!$K$8)</f>
        <v>39.869999999999997</v>
      </c>
      <c r="L54" s="74">
        <f t="shared" si="0"/>
        <v>0</v>
      </c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</row>
    <row r="55" spans="1:43" s="85" customFormat="1" ht="12.75" customHeight="1" x14ac:dyDescent="0.15">
      <c r="A55" s="16" t="s">
        <v>20</v>
      </c>
      <c r="B55" s="76" t="s">
        <v>16</v>
      </c>
      <c r="C55" s="18" t="s">
        <v>23</v>
      </c>
      <c r="D55" s="27"/>
      <c r="E55" s="21" t="s">
        <v>89</v>
      </c>
      <c r="F55" s="17" t="s">
        <v>90</v>
      </c>
      <c r="G55" s="19"/>
      <c r="H55" s="18"/>
      <c r="I55" s="20" t="s">
        <v>19</v>
      </c>
      <c r="J55" s="22">
        <v>41.2</v>
      </c>
      <c r="K55" s="23">
        <f>J55*(1-'Прайс LM, ML от 01.01.2024'!$K$8)</f>
        <v>37.080000000000005</v>
      </c>
      <c r="L55" s="74">
        <f t="shared" si="0"/>
        <v>0</v>
      </c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</row>
    <row r="56" spans="1:43" s="85" customFormat="1" ht="12.75" customHeight="1" x14ac:dyDescent="0.15">
      <c r="A56" s="16" t="s">
        <v>20</v>
      </c>
      <c r="B56" s="76" t="s">
        <v>59</v>
      </c>
      <c r="C56" s="18" t="s">
        <v>23</v>
      </c>
      <c r="D56" s="27"/>
      <c r="E56" s="21" t="s">
        <v>89</v>
      </c>
      <c r="F56" s="17" t="s">
        <v>91</v>
      </c>
      <c r="G56" s="19"/>
      <c r="H56" s="18"/>
      <c r="I56" s="25" t="s">
        <v>19</v>
      </c>
      <c r="J56" s="22">
        <v>39.4</v>
      </c>
      <c r="K56" s="23">
        <f>J56*(1-'Прайс LM, ML от 01.01.2024'!$K$8)</f>
        <v>35.46</v>
      </c>
      <c r="L56" s="74">
        <f t="shared" si="0"/>
        <v>0</v>
      </c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</row>
    <row r="57" spans="1:43" s="85" customFormat="1" ht="12.75" customHeight="1" x14ac:dyDescent="0.15">
      <c r="A57" s="16" t="s">
        <v>20</v>
      </c>
      <c r="B57" s="76" t="s">
        <v>59</v>
      </c>
      <c r="C57" s="18" t="s">
        <v>23</v>
      </c>
      <c r="D57" s="27"/>
      <c r="E57" s="21" t="s">
        <v>96</v>
      </c>
      <c r="F57" s="17" t="s">
        <v>97</v>
      </c>
      <c r="G57" s="19"/>
      <c r="H57" s="18"/>
      <c r="I57" s="20" t="s">
        <v>19</v>
      </c>
      <c r="J57" s="22">
        <v>41.2</v>
      </c>
      <c r="K57" s="23">
        <f>J57*(1-'Прайс LM, ML от 01.01.2024'!$K$8)</f>
        <v>37.080000000000005</v>
      </c>
      <c r="L57" s="74">
        <f t="shared" si="0"/>
        <v>0</v>
      </c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</row>
    <row r="58" spans="1:43" s="85" customFormat="1" ht="12.75" customHeight="1" x14ac:dyDescent="0.15">
      <c r="A58" s="16" t="s">
        <v>20</v>
      </c>
      <c r="B58" s="76" t="s">
        <v>59</v>
      </c>
      <c r="C58" s="18" t="s">
        <v>23</v>
      </c>
      <c r="D58" s="27"/>
      <c r="E58" s="21" t="s">
        <v>96</v>
      </c>
      <c r="F58" s="17" t="s">
        <v>98</v>
      </c>
      <c r="G58" s="19"/>
      <c r="H58" s="18"/>
      <c r="I58" s="25" t="s">
        <v>19</v>
      </c>
      <c r="J58" s="22">
        <v>39.4</v>
      </c>
      <c r="K58" s="23">
        <f>J58*(1-'Прайс LM, ML от 01.01.2024'!$K$8)</f>
        <v>35.46</v>
      </c>
      <c r="L58" s="74">
        <f t="shared" si="0"/>
        <v>0</v>
      </c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</row>
    <row r="59" spans="1:43" s="85" customFormat="1" ht="12.75" customHeight="1" x14ac:dyDescent="0.15">
      <c r="A59" s="16" t="s">
        <v>20</v>
      </c>
      <c r="B59" s="76" t="s">
        <v>59</v>
      </c>
      <c r="C59" s="18" t="s">
        <v>23</v>
      </c>
      <c r="D59" s="79"/>
      <c r="E59" s="21" t="s">
        <v>99</v>
      </c>
      <c r="F59" s="17" t="s">
        <v>100</v>
      </c>
      <c r="G59" s="19"/>
      <c r="H59" s="18"/>
      <c r="I59" s="20" t="s">
        <v>19</v>
      </c>
      <c r="J59" s="22">
        <v>46.6</v>
      </c>
      <c r="K59" s="23">
        <f>J59*(1-'Прайс LM, ML от 01.01.2024'!$K$8)</f>
        <v>41.940000000000005</v>
      </c>
      <c r="L59" s="74">
        <f t="shared" si="0"/>
        <v>0</v>
      </c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</row>
    <row r="60" spans="1:43" s="85" customFormat="1" ht="12.75" customHeight="1" x14ac:dyDescent="0.15">
      <c r="A60" s="16" t="s">
        <v>20</v>
      </c>
      <c r="B60" s="76" t="s">
        <v>59</v>
      </c>
      <c r="C60" s="18" t="s">
        <v>23</v>
      </c>
      <c r="D60" s="27"/>
      <c r="E60" s="21" t="s">
        <v>99</v>
      </c>
      <c r="F60" s="17" t="s">
        <v>101</v>
      </c>
      <c r="G60" s="19" t="s">
        <v>26</v>
      </c>
      <c r="H60" s="18" t="s">
        <v>102</v>
      </c>
      <c r="I60" s="20" t="s">
        <v>19</v>
      </c>
      <c r="J60" s="22">
        <v>41.2</v>
      </c>
      <c r="K60" s="23">
        <f>J60*(1-'Прайс LM, ML от 01.01.2024'!$K$8)</f>
        <v>37.080000000000005</v>
      </c>
      <c r="L60" s="74">
        <f t="shared" si="0"/>
        <v>0</v>
      </c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</row>
    <row r="61" spans="1:43" s="85" customFormat="1" ht="12.75" customHeight="1" x14ac:dyDescent="0.15">
      <c r="A61" s="16" t="s">
        <v>20</v>
      </c>
      <c r="B61" s="76" t="s">
        <v>59</v>
      </c>
      <c r="C61" s="18" t="s">
        <v>23</v>
      </c>
      <c r="D61" s="27"/>
      <c r="E61" s="21" t="s">
        <v>99</v>
      </c>
      <c r="F61" s="17" t="s">
        <v>103</v>
      </c>
      <c r="G61" s="19" t="s">
        <v>26</v>
      </c>
      <c r="H61" s="18" t="s">
        <v>104</v>
      </c>
      <c r="I61" s="25" t="s">
        <v>19</v>
      </c>
      <c r="J61" s="22">
        <v>39.4</v>
      </c>
      <c r="K61" s="23">
        <f>J61*(1-'Прайс LM, ML от 01.01.2024'!$K$8)</f>
        <v>35.46</v>
      </c>
      <c r="L61" s="74">
        <f t="shared" si="0"/>
        <v>0</v>
      </c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</row>
    <row r="62" spans="1:43" s="85" customFormat="1" ht="12.75" customHeight="1" x14ac:dyDescent="0.15">
      <c r="A62" s="16" t="s">
        <v>20</v>
      </c>
      <c r="B62" s="76" t="s">
        <v>59</v>
      </c>
      <c r="C62" s="18" t="s">
        <v>23</v>
      </c>
      <c r="D62" s="27"/>
      <c r="E62" s="21" t="s">
        <v>105</v>
      </c>
      <c r="F62" s="17" t="s">
        <v>106</v>
      </c>
      <c r="G62" s="19" t="s">
        <v>26</v>
      </c>
      <c r="H62" s="18" t="s">
        <v>107</v>
      </c>
      <c r="I62" s="20" t="s">
        <v>19</v>
      </c>
      <c r="J62" s="22">
        <v>41.2</v>
      </c>
      <c r="K62" s="23">
        <f>J62*(1-'Прайс LM, ML от 01.01.2024'!$K$8)</f>
        <v>37.080000000000005</v>
      </c>
      <c r="L62" s="74">
        <f t="shared" si="0"/>
        <v>0</v>
      </c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</row>
    <row r="63" spans="1:43" s="85" customFormat="1" ht="12.75" customHeight="1" x14ac:dyDescent="0.15">
      <c r="A63" s="16" t="s">
        <v>20</v>
      </c>
      <c r="B63" s="76" t="s">
        <v>42</v>
      </c>
      <c r="C63" s="18" t="s">
        <v>23</v>
      </c>
      <c r="D63" s="27"/>
      <c r="E63" s="21" t="s">
        <v>105</v>
      </c>
      <c r="F63" s="17" t="s">
        <v>108</v>
      </c>
      <c r="G63" s="19" t="s">
        <v>26</v>
      </c>
      <c r="H63" s="18" t="s">
        <v>109</v>
      </c>
      <c r="I63" s="25" t="s">
        <v>19</v>
      </c>
      <c r="J63" s="22">
        <v>37.450000000000003</v>
      </c>
      <c r="K63" s="23">
        <f>J63*(1-'Прайс LM, ML от 01.01.2024'!$K$8)</f>
        <v>33.705000000000005</v>
      </c>
      <c r="L63" s="74">
        <f t="shared" si="0"/>
        <v>0</v>
      </c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</row>
    <row r="64" spans="1:43" s="85" customFormat="1" ht="12.75" customHeight="1" x14ac:dyDescent="0.15">
      <c r="A64" s="16" t="s">
        <v>20</v>
      </c>
      <c r="B64" s="76" t="s">
        <v>59</v>
      </c>
      <c r="C64" s="18" t="s">
        <v>23</v>
      </c>
      <c r="D64" s="27"/>
      <c r="E64" s="21" t="s">
        <v>110</v>
      </c>
      <c r="F64" s="17" t="s">
        <v>111</v>
      </c>
      <c r="G64" s="19" t="s">
        <v>26</v>
      </c>
      <c r="H64" s="18" t="s">
        <v>112</v>
      </c>
      <c r="I64" s="20" t="s">
        <v>19</v>
      </c>
      <c r="J64" s="22">
        <v>41.2</v>
      </c>
      <c r="K64" s="23">
        <f>J64*(1-'Прайс LM, ML от 01.01.2024'!$K$8)</f>
        <v>37.080000000000005</v>
      </c>
      <c r="L64" s="74">
        <f t="shared" si="0"/>
        <v>0</v>
      </c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</row>
    <row r="65" spans="1:43" s="85" customFormat="1" ht="12.75" customHeight="1" x14ac:dyDescent="0.15">
      <c r="A65" s="16" t="s">
        <v>20</v>
      </c>
      <c r="B65" s="76" t="s">
        <v>16</v>
      </c>
      <c r="C65" s="18" t="s">
        <v>23</v>
      </c>
      <c r="D65" s="27"/>
      <c r="E65" s="21" t="s">
        <v>113</v>
      </c>
      <c r="F65" s="17" t="s">
        <v>114</v>
      </c>
      <c r="G65" s="19"/>
      <c r="H65" s="18"/>
      <c r="I65" s="20" t="s">
        <v>19</v>
      </c>
      <c r="J65" s="22">
        <v>41.2</v>
      </c>
      <c r="K65" s="23">
        <f>J65*(1-'Прайс LM, ML от 01.01.2024'!$K$8)</f>
        <v>37.080000000000005</v>
      </c>
      <c r="L65" s="74">
        <f t="shared" si="0"/>
        <v>0</v>
      </c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</row>
    <row r="66" spans="1:43" s="85" customFormat="1" ht="12.75" customHeight="1" x14ac:dyDescent="0.15">
      <c r="A66" s="16" t="s">
        <v>20</v>
      </c>
      <c r="B66" s="76" t="s">
        <v>16</v>
      </c>
      <c r="C66" s="18" t="s">
        <v>23</v>
      </c>
      <c r="D66" s="27"/>
      <c r="E66" s="21" t="s">
        <v>113</v>
      </c>
      <c r="F66" s="17" t="s">
        <v>115</v>
      </c>
      <c r="G66" s="19"/>
      <c r="H66" s="18"/>
      <c r="I66" s="25" t="s">
        <v>19</v>
      </c>
      <c r="J66" s="22">
        <v>39.4</v>
      </c>
      <c r="K66" s="23">
        <f>J66*(1-'Прайс LM, ML от 01.01.2024'!$K$8)</f>
        <v>35.46</v>
      </c>
      <c r="L66" s="74">
        <f t="shared" si="0"/>
        <v>0</v>
      </c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</row>
    <row r="67" spans="1:43" s="85" customFormat="1" ht="12.75" customHeight="1" x14ac:dyDescent="0.15">
      <c r="A67" s="16" t="s">
        <v>20</v>
      </c>
      <c r="B67" s="76" t="s">
        <v>16</v>
      </c>
      <c r="C67" s="18" t="s">
        <v>23</v>
      </c>
      <c r="D67" s="27" t="s">
        <v>293</v>
      </c>
      <c r="E67" s="72" t="s">
        <v>130</v>
      </c>
      <c r="F67" s="69" t="s">
        <v>901</v>
      </c>
      <c r="G67" s="19" t="s">
        <v>128</v>
      </c>
      <c r="H67" s="18" t="s">
        <v>668</v>
      </c>
      <c r="I67" s="20" t="s">
        <v>19</v>
      </c>
      <c r="J67" s="22">
        <v>41.2</v>
      </c>
      <c r="K67" s="23">
        <f>J67*(1-'Прайс LM, ML от 01.01.2024'!$K$8)</f>
        <v>37.080000000000005</v>
      </c>
      <c r="L67" s="74">
        <f t="shared" si="0"/>
        <v>0</v>
      </c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</row>
    <row r="68" spans="1:43" s="85" customFormat="1" ht="12.75" customHeight="1" x14ac:dyDescent="0.15">
      <c r="A68" s="16" t="s">
        <v>20</v>
      </c>
      <c r="B68" s="76" t="s">
        <v>16</v>
      </c>
      <c r="C68" s="18" t="s">
        <v>23</v>
      </c>
      <c r="D68" s="27" t="s">
        <v>293</v>
      </c>
      <c r="E68" s="72" t="s">
        <v>130</v>
      </c>
      <c r="F68" s="69" t="s">
        <v>902</v>
      </c>
      <c r="G68" s="19" t="s">
        <v>128</v>
      </c>
      <c r="H68" s="18" t="s">
        <v>903</v>
      </c>
      <c r="I68" s="25" t="s">
        <v>19</v>
      </c>
      <c r="J68" s="22">
        <v>39.4</v>
      </c>
      <c r="K68" s="23">
        <f>J68*(1-'Прайс LM, ML от 01.01.2024'!$K$8)</f>
        <v>35.46</v>
      </c>
      <c r="L68" s="74">
        <f t="shared" si="0"/>
        <v>0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</row>
    <row r="69" spans="1:43" s="85" customFormat="1" ht="12.75" customHeight="1" x14ac:dyDescent="0.15">
      <c r="A69" s="16" t="s">
        <v>20</v>
      </c>
      <c r="B69" s="76" t="s">
        <v>16</v>
      </c>
      <c r="C69" s="18" t="s">
        <v>23</v>
      </c>
      <c r="D69" s="27"/>
      <c r="E69" s="21" t="s">
        <v>116</v>
      </c>
      <c r="F69" s="17" t="s">
        <v>117</v>
      </c>
      <c r="G69" s="19"/>
      <c r="H69" s="18"/>
      <c r="I69" s="20" t="s">
        <v>19</v>
      </c>
      <c r="J69" s="22">
        <v>41.2</v>
      </c>
      <c r="K69" s="23">
        <f>J69*(1-'Прайс LM, ML от 01.01.2024'!$K$8)</f>
        <v>37.080000000000005</v>
      </c>
      <c r="L69" s="74">
        <f t="shared" si="0"/>
        <v>0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</row>
    <row r="70" spans="1:43" s="85" customFormat="1" ht="12.75" customHeight="1" x14ac:dyDescent="0.15">
      <c r="A70" s="16" t="s">
        <v>20</v>
      </c>
      <c r="B70" s="76" t="s">
        <v>16</v>
      </c>
      <c r="C70" s="18" t="s">
        <v>23</v>
      </c>
      <c r="D70" s="27"/>
      <c r="E70" s="21" t="s">
        <v>116</v>
      </c>
      <c r="F70" s="17" t="s">
        <v>118</v>
      </c>
      <c r="G70" s="19"/>
      <c r="H70" s="18"/>
      <c r="I70" s="25" t="s">
        <v>19</v>
      </c>
      <c r="J70" s="22">
        <v>39.4</v>
      </c>
      <c r="K70" s="23">
        <f>J70*(1-'Прайс LM, ML от 01.01.2024'!$K$8)</f>
        <v>35.46</v>
      </c>
      <c r="L70" s="74">
        <f t="shared" si="0"/>
        <v>0</v>
      </c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</row>
    <row r="71" spans="1:43" s="85" customFormat="1" ht="12.75" customHeight="1" x14ac:dyDescent="0.15">
      <c r="A71" s="16" t="s">
        <v>20</v>
      </c>
      <c r="B71" s="76" t="s">
        <v>16</v>
      </c>
      <c r="C71" s="18" t="s">
        <v>23</v>
      </c>
      <c r="D71" s="27"/>
      <c r="E71" s="21" t="s">
        <v>119</v>
      </c>
      <c r="F71" s="17" t="s">
        <v>120</v>
      </c>
      <c r="G71" s="19"/>
      <c r="H71" s="18"/>
      <c r="I71" s="20" t="s">
        <v>19</v>
      </c>
      <c r="J71" s="22">
        <v>41.2</v>
      </c>
      <c r="K71" s="23">
        <f>J71*(1-'Прайс LM, ML от 01.01.2024'!$K$8)</f>
        <v>37.080000000000005</v>
      </c>
      <c r="L71" s="74">
        <f t="shared" si="0"/>
        <v>0</v>
      </c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</row>
    <row r="72" spans="1:43" s="85" customFormat="1" ht="12.75" customHeight="1" x14ac:dyDescent="0.15">
      <c r="A72" s="16" t="s">
        <v>20</v>
      </c>
      <c r="B72" s="76" t="s">
        <v>16</v>
      </c>
      <c r="C72" s="18" t="s">
        <v>23</v>
      </c>
      <c r="D72" s="27"/>
      <c r="E72" s="21" t="s">
        <v>119</v>
      </c>
      <c r="F72" s="16" t="s">
        <v>921</v>
      </c>
      <c r="G72" s="19"/>
      <c r="H72" s="18"/>
      <c r="I72" s="25" t="s">
        <v>19</v>
      </c>
      <c r="J72" s="22">
        <v>41.300000000000004</v>
      </c>
      <c r="K72" s="23">
        <f>J72*(1-'Прайс LM, ML от 01.01.2024'!$K$8)</f>
        <v>37.17</v>
      </c>
      <c r="L72" s="74">
        <f t="shared" si="0"/>
        <v>0</v>
      </c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</row>
    <row r="73" spans="1:43" s="85" customFormat="1" ht="12.75" customHeight="1" x14ac:dyDescent="0.15">
      <c r="A73" s="16" t="s">
        <v>20</v>
      </c>
      <c r="B73" s="76" t="s">
        <v>16</v>
      </c>
      <c r="C73" s="18" t="s">
        <v>23</v>
      </c>
      <c r="D73" s="27"/>
      <c r="E73" s="21" t="s">
        <v>870</v>
      </c>
      <c r="F73" s="16" t="s">
        <v>871</v>
      </c>
      <c r="G73" s="19" t="s">
        <v>128</v>
      </c>
      <c r="H73" s="18" t="s">
        <v>922</v>
      </c>
      <c r="I73" s="25" t="s">
        <v>19</v>
      </c>
      <c r="J73" s="22">
        <v>41.2</v>
      </c>
      <c r="K73" s="23">
        <f>J73*(1-'Прайс LM, ML от 01.01.2024'!$K$8)</f>
        <v>37.080000000000005</v>
      </c>
      <c r="L73" s="74">
        <f t="shared" ref="L73" si="1">K73*1.02*$L$9</f>
        <v>0</v>
      </c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</row>
    <row r="74" spans="1:43" s="85" customFormat="1" ht="12.75" customHeight="1" x14ac:dyDescent="0.15">
      <c r="A74" s="16" t="s">
        <v>20</v>
      </c>
      <c r="B74" s="76" t="s">
        <v>16</v>
      </c>
      <c r="C74" s="18" t="s">
        <v>23</v>
      </c>
      <c r="D74" s="27"/>
      <c r="E74" s="21" t="s">
        <v>870</v>
      </c>
      <c r="F74" s="16" t="s">
        <v>872</v>
      </c>
      <c r="G74" s="19" t="s">
        <v>128</v>
      </c>
      <c r="H74" s="18" t="s">
        <v>923</v>
      </c>
      <c r="I74" s="25" t="s">
        <v>19</v>
      </c>
      <c r="J74" s="22">
        <v>41.300000000000004</v>
      </c>
      <c r="K74" s="23">
        <f>J74*(1-'Прайс LM, ML от 01.01.2024'!$K$8)</f>
        <v>37.17</v>
      </c>
      <c r="L74" s="74">
        <f t="shared" ref="L74:L76" si="2">K74*1.02*$L$9</f>
        <v>0</v>
      </c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</row>
    <row r="75" spans="1:43" s="85" customFormat="1" ht="12.75" customHeight="1" x14ac:dyDescent="0.15">
      <c r="A75" s="16" t="s">
        <v>20</v>
      </c>
      <c r="B75" s="76" t="s">
        <v>59</v>
      </c>
      <c r="C75" s="18" t="s">
        <v>23</v>
      </c>
      <c r="D75" s="27"/>
      <c r="E75" s="21" t="s">
        <v>121</v>
      </c>
      <c r="F75" s="18" t="s">
        <v>122</v>
      </c>
      <c r="G75" s="19" t="s">
        <v>26</v>
      </c>
      <c r="H75" s="18" t="s">
        <v>123</v>
      </c>
      <c r="I75" s="20" t="s">
        <v>19</v>
      </c>
      <c r="J75" s="22">
        <v>41.2</v>
      </c>
      <c r="K75" s="23">
        <f>J75*(1-'Прайс LM, ML от 01.01.2024'!$K$8)</f>
        <v>37.080000000000005</v>
      </c>
      <c r="L75" s="74">
        <f t="shared" si="2"/>
        <v>0</v>
      </c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</row>
    <row r="76" spans="1:43" s="85" customFormat="1" ht="12.75" customHeight="1" x14ac:dyDescent="0.15">
      <c r="A76" s="16" t="s">
        <v>20</v>
      </c>
      <c r="B76" s="76" t="s">
        <v>59</v>
      </c>
      <c r="C76" s="18" t="s">
        <v>23</v>
      </c>
      <c r="D76" s="27"/>
      <c r="E76" s="21" t="s">
        <v>121</v>
      </c>
      <c r="F76" s="18" t="s">
        <v>124</v>
      </c>
      <c r="G76" s="19" t="s">
        <v>26</v>
      </c>
      <c r="H76" s="18" t="s">
        <v>125</v>
      </c>
      <c r="I76" s="25" t="s">
        <v>19</v>
      </c>
      <c r="J76" s="22">
        <v>39.4</v>
      </c>
      <c r="K76" s="23">
        <f>J76*(1-'Прайс LM, ML от 01.01.2024'!$K$8)</f>
        <v>35.46</v>
      </c>
      <c r="L76" s="74">
        <f t="shared" si="2"/>
        <v>0</v>
      </c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</row>
    <row r="77" spans="1:43" s="85" customFormat="1" ht="12.75" customHeight="1" x14ac:dyDescent="0.15">
      <c r="A77" s="16" t="s">
        <v>20</v>
      </c>
      <c r="B77" s="76" t="s">
        <v>908</v>
      </c>
      <c r="C77" s="18" t="s">
        <v>23</v>
      </c>
      <c r="D77" s="27"/>
      <c r="E77" s="21" t="s">
        <v>126</v>
      </c>
      <c r="F77" s="17" t="s">
        <v>127</v>
      </c>
      <c r="G77" s="19" t="s">
        <v>128</v>
      </c>
      <c r="H77" s="18" t="s">
        <v>974</v>
      </c>
      <c r="I77" s="20" t="s">
        <v>19</v>
      </c>
      <c r="J77" s="22"/>
      <c r="K77" s="23"/>
      <c r="L77" s="74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</row>
    <row r="78" spans="1:43" s="85" customFormat="1" ht="12.75" customHeight="1" x14ac:dyDescent="0.15">
      <c r="A78" s="16" t="s">
        <v>20</v>
      </c>
      <c r="B78" s="76" t="s">
        <v>908</v>
      </c>
      <c r="C78" s="18" t="s">
        <v>23</v>
      </c>
      <c r="D78" s="27"/>
      <c r="E78" s="21" t="s">
        <v>126</v>
      </c>
      <c r="F78" s="17" t="s">
        <v>129</v>
      </c>
      <c r="G78" s="19" t="s">
        <v>128</v>
      </c>
      <c r="H78" s="18" t="s">
        <v>973</v>
      </c>
      <c r="I78" s="25" t="s">
        <v>19</v>
      </c>
      <c r="J78" s="22"/>
      <c r="K78" s="23"/>
      <c r="L78" s="74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</row>
    <row r="79" spans="1:43" s="85" customFormat="1" ht="12.75" customHeight="1" x14ac:dyDescent="0.15">
      <c r="A79" s="16" t="s">
        <v>20</v>
      </c>
      <c r="B79" s="76" t="s">
        <v>908</v>
      </c>
      <c r="C79" s="18" t="s">
        <v>23</v>
      </c>
      <c r="D79" s="27"/>
      <c r="E79" s="21" t="s">
        <v>130</v>
      </c>
      <c r="F79" s="17" t="s">
        <v>131</v>
      </c>
      <c r="G79" s="19" t="s">
        <v>909</v>
      </c>
      <c r="H79" s="18" t="s">
        <v>910</v>
      </c>
      <c r="I79" s="20" t="s">
        <v>19</v>
      </c>
      <c r="J79" s="22"/>
      <c r="K79" s="23"/>
      <c r="L79" s="74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</row>
    <row r="80" spans="1:43" s="85" customFormat="1" ht="12.75" customHeight="1" x14ac:dyDescent="0.15">
      <c r="A80" s="16" t="s">
        <v>20</v>
      </c>
      <c r="B80" s="76" t="s">
        <v>908</v>
      </c>
      <c r="C80" s="18" t="s">
        <v>23</v>
      </c>
      <c r="D80" s="27"/>
      <c r="E80" s="21" t="s">
        <v>130</v>
      </c>
      <c r="F80" s="17" t="s">
        <v>132</v>
      </c>
      <c r="G80" s="19" t="s">
        <v>128</v>
      </c>
      <c r="H80" s="18" t="s">
        <v>924</v>
      </c>
      <c r="I80" s="25" t="s">
        <v>19</v>
      </c>
      <c r="J80" s="22"/>
      <c r="K80" s="23"/>
      <c r="L80" s="74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</row>
    <row r="81" spans="1:43" s="85" customFormat="1" ht="12.75" customHeight="1" x14ac:dyDescent="0.15">
      <c r="A81" s="16" t="s">
        <v>20</v>
      </c>
      <c r="B81" s="76" t="s">
        <v>16</v>
      </c>
      <c r="C81" s="18" t="s">
        <v>23</v>
      </c>
      <c r="D81" s="27"/>
      <c r="E81" s="21" t="s">
        <v>133</v>
      </c>
      <c r="F81" s="17" t="s">
        <v>904</v>
      </c>
      <c r="G81" s="19" t="s">
        <v>128</v>
      </c>
      <c r="H81" s="17" t="s">
        <v>925</v>
      </c>
      <c r="I81" s="20" t="s">
        <v>19</v>
      </c>
      <c r="J81" s="22">
        <v>41.2</v>
      </c>
      <c r="K81" s="23">
        <f>J81*(1-'Прайс LM, ML от 01.01.2024'!$K$8)</f>
        <v>37.080000000000005</v>
      </c>
      <c r="L81" s="74">
        <f t="shared" ref="L81:L107" si="3">K81*1.02*$L$9</f>
        <v>0</v>
      </c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</row>
    <row r="82" spans="1:43" s="85" customFormat="1" ht="12.75" customHeight="1" x14ac:dyDescent="0.15">
      <c r="A82" s="16" t="s">
        <v>20</v>
      </c>
      <c r="B82" s="76" t="s">
        <v>16</v>
      </c>
      <c r="C82" s="18" t="s">
        <v>23</v>
      </c>
      <c r="D82" s="27"/>
      <c r="E82" s="21" t="s">
        <v>133</v>
      </c>
      <c r="F82" s="17" t="s">
        <v>905</v>
      </c>
      <c r="G82" s="19" t="s">
        <v>128</v>
      </c>
      <c r="H82" s="17" t="s">
        <v>926</v>
      </c>
      <c r="I82" s="25" t="s">
        <v>19</v>
      </c>
      <c r="J82" s="22">
        <v>39.4</v>
      </c>
      <c r="K82" s="23">
        <f>J82*(1-'Прайс LM, ML от 01.01.2024'!$K$8)</f>
        <v>35.46</v>
      </c>
      <c r="L82" s="74">
        <f t="shared" si="3"/>
        <v>0</v>
      </c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</row>
    <row r="83" spans="1:43" s="85" customFormat="1" ht="12.75" customHeight="1" x14ac:dyDescent="0.15">
      <c r="A83" s="16" t="s">
        <v>20</v>
      </c>
      <c r="B83" s="76" t="s">
        <v>42</v>
      </c>
      <c r="C83" s="18" t="s">
        <v>23</v>
      </c>
      <c r="D83" s="27"/>
      <c r="E83" s="19" t="s">
        <v>134</v>
      </c>
      <c r="F83" s="18" t="s">
        <v>135</v>
      </c>
      <c r="G83" s="19"/>
      <c r="H83" s="18"/>
      <c r="I83" s="20" t="s">
        <v>19</v>
      </c>
      <c r="J83" s="22">
        <v>39.200000000000003</v>
      </c>
      <c r="K83" s="23">
        <f>J83*(1-'Прайс LM, ML от 01.01.2024'!$K$8)</f>
        <v>35.28</v>
      </c>
      <c r="L83" s="74">
        <f t="shared" si="3"/>
        <v>0</v>
      </c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</row>
    <row r="84" spans="1:43" s="85" customFormat="1" ht="12.75" customHeight="1" x14ac:dyDescent="0.15">
      <c r="A84" s="16" t="s">
        <v>20</v>
      </c>
      <c r="B84" s="76" t="s">
        <v>16</v>
      </c>
      <c r="C84" s="18" t="s">
        <v>23</v>
      </c>
      <c r="D84" s="27"/>
      <c r="E84" s="21" t="s">
        <v>136</v>
      </c>
      <c r="F84" s="17" t="s">
        <v>137</v>
      </c>
      <c r="G84" s="19"/>
      <c r="H84" s="18"/>
      <c r="I84" s="20" t="s">
        <v>19</v>
      </c>
      <c r="J84" s="22">
        <v>41.2</v>
      </c>
      <c r="K84" s="23">
        <f>J84*(1-'Прайс LM, ML от 01.01.2024'!$K$8)</f>
        <v>37.080000000000005</v>
      </c>
      <c r="L84" s="74">
        <f t="shared" si="3"/>
        <v>0</v>
      </c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</row>
    <row r="85" spans="1:43" s="85" customFormat="1" ht="12.75" customHeight="1" x14ac:dyDescent="0.15">
      <c r="A85" s="16" t="s">
        <v>20</v>
      </c>
      <c r="B85" s="76" t="s">
        <v>16</v>
      </c>
      <c r="C85" s="18" t="s">
        <v>23</v>
      </c>
      <c r="D85" s="27"/>
      <c r="E85" s="21" t="s">
        <v>136</v>
      </c>
      <c r="F85" s="17" t="s">
        <v>138</v>
      </c>
      <c r="G85" s="19"/>
      <c r="H85" s="18"/>
      <c r="I85" s="25" t="s">
        <v>19</v>
      </c>
      <c r="J85" s="22">
        <v>39.4</v>
      </c>
      <c r="K85" s="23">
        <f>J85*(1-'Прайс LM, ML от 01.01.2024'!$K$8)</f>
        <v>35.46</v>
      </c>
      <c r="L85" s="74">
        <f t="shared" si="3"/>
        <v>0</v>
      </c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</row>
    <row r="86" spans="1:43" s="85" customFormat="1" ht="12.75" customHeight="1" x14ac:dyDescent="0.15">
      <c r="A86" s="16" t="s">
        <v>20</v>
      </c>
      <c r="B86" s="76" t="s">
        <v>16</v>
      </c>
      <c r="C86" s="18" t="s">
        <v>23</v>
      </c>
      <c r="D86" s="27"/>
      <c r="E86" s="21" t="s">
        <v>139</v>
      </c>
      <c r="F86" s="17" t="s">
        <v>140</v>
      </c>
      <c r="G86" s="19"/>
      <c r="H86" s="18"/>
      <c r="I86" s="20" t="s">
        <v>19</v>
      </c>
      <c r="J86" s="22">
        <v>41.2</v>
      </c>
      <c r="K86" s="23">
        <f>J86*(1-'Прайс LM, ML от 01.01.2024'!$K$8)</f>
        <v>37.080000000000005</v>
      </c>
      <c r="L86" s="74">
        <f t="shared" si="3"/>
        <v>0</v>
      </c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</row>
    <row r="87" spans="1:43" s="85" customFormat="1" ht="12.75" customHeight="1" x14ac:dyDescent="0.15">
      <c r="A87" s="16" t="s">
        <v>20</v>
      </c>
      <c r="B87" s="76" t="s">
        <v>16</v>
      </c>
      <c r="C87" s="18" t="s">
        <v>23</v>
      </c>
      <c r="D87" s="27"/>
      <c r="E87" s="21" t="s">
        <v>139</v>
      </c>
      <c r="F87" s="17" t="s">
        <v>141</v>
      </c>
      <c r="G87" s="19"/>
      <c r="H87" s="18"/>
      <c r="I87" s="25" t="s">
        <v>19</v>
      </c>
      <c r="J87" s="22">
        <v>39.4</v>
      </c>
      <c r="K87" s="23">
        <f>J87*(1-'Прайс LM, ML от 01.01.2024'!$K$8)</f>
        <v>35.46</v>
      </c>
      <c r="L87" s="74">
        <f t="shared" si="3"/>
        <v>0</v>
      </c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</row>
    <row r="88" spans="1:43" s="85" customFormat="1" ht="12.75" customHeight="1" x14ac:dyDescent="0.15">
      <c r="A88" s="16" t="s">
        <v>20</v>
      </c>
      <c r="B88" s="76" t="s">
        <v>59</v>
      </c>
      <c r="C88" s="18" t="s">
        <v>23</v>
      </c>
      <c r="D88" s="27"/>
      <c r="E88" s="21" t="s">
        <v>142</v>
      </c>
      <c r="F88" s="17" t="s">
        <v>143</v>
      </c>
      <c r="G88" s="19"/>
      <c r="H88" s="18"/>
      <c r="I88" s="20" t="s">
        <v>19</v>
      </c>
      <c r="J88" s="22">
        <v>39.200000000000003</v>
      </c>
      <c r="K88" s="23">
        <f>J88*(1-'Прайс LM, ML от 01.01.2024'!$K$8)</f>
        <v>35.28</v>
      </c>
      <c r="L88" s="74">
        <f t="shared" si="3"/>
        <v>0</v>
      </c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</row>
    <row r="89" spans="1:43" s="85" customFormat="1" ht="12.75" customHeight="1" x14ac:dyDescent="0.15">
      <c r="A89" s="16" t="s">
        <v>20</v>
      </c>
      <c r="B89" s="76" t="s">
        <v>59</v>
      </c>
      <c r="C89" s="18" t="s">
        <v>23</v>
      </c>
      <c r="D89" s="27"/>
      <c r="E89" s="21" t="s">
        <v>142</v>
      </c>
      <c r="F89" s="17" t="s">
        <v>144</v>
      </c>
      <c r="G89" s="19"/>
      <c r="H89" s="18"/>
      <c r="I89" s="25" t="s">
        <v>19</v>
      </c>
      <c r="J89" s="22">
        <v>37.450000000000003</v>
      </c>
      <c r="K89" s="23">
        <f>J89*(1-'Прайс LM, ML от 01.01.2024'!$K$8)</f>
        <v>33.705000000000005</v>
      </c>
      <c r="L89" s="74">
        <f t="shared" si="3"/>
        <v>0</v>
      </c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</row>
    <row r="90" spans="1:43" s="85" customFormat="1" ht="12.75" customHeight="1" x14ac:dyDescent="0.15">
      <c r="A90" s="16" t="s">
        <v>20</v>
      </c>
      <c r="B90" s="76" t="s">
        <v>911</v>
      </c>
      <c r="C90" s="18" t="s">
        <v>23</v>
      </c>
      <c r="D90" s="27"/>
      <c r="E90" s="21" t="s">
        <v>145</v>
      </c>
      <c r="F90" s="17" t="s">
        <v>146</v>
      </c>
      <c r="G90" s="19"/>
      <c r="H90" s="18"/>
      <c r="I90" s="20" t="s">
        <v>19</v>
      </c>
      <c r="J90" s="22">
        <v>41.2</v>
      </c>
      <c r="K90" s="23">
        <f>J90*(1-'Прайс LM, ML от 01.01.2024'!$K$8)</f>
        <v>37.080000000000005</v>
      </c>
      <c r="L90" s="74">
        <f t="shared" si="3"/>
        <v>0</v>
      </c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</row>
    <row r="91" spans="1:43" s="85" customFormat="1" ht="12.75" customHeight="1" x14ac:dyDescent="0.15">
      <c r="A91" s="16" t="s">
        <v>20</v>
      </c>
      <c r="B91" s="76" t="s">
        <v>911</v>
      </c>
      <c r="C91" s="18" t="s">
        <v>23</v>
      </c>
      <c r="D91" s="27"/>
      <c r="E91" s="21" t="s">
        <v>145</v>
      </c>
      <c r="F91" s="17" t="s">
        <v>147</v>
      </c>
      <c r="G91" s="19"/>
      <c r="H91" s="18"/>
      <c r="I91" s="25" t="s">
        <v>19</v>
      </c>
      <c r="J91" s="22">
        <v>39.4</v>
      </c>
      <c r="K91" s="23">
        <f>J91*(1-'Прайс LM, ML от 01.01.2024'!$K$8)</f>
        <v>35.46</v>
      </c>
      <c r="L91" s="74">
        <f t="shared" si="3"/>
        <v>0</v>
      </c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</row>
    <row r="92" spans="1:43" s="85" customFormat="1" ht="12.75" customHeight="1" x14ac:dyDescent="0.15">
      <c r="A92" s="16" t="s">
        <v>20</v>
      </c>
      <c r="B92" s="76" t="s">
        <v>59</v>
      </c>
      <c r="C92" s="18" t="s">
        <v>23</v>
      </c>
      <c r="D92" s="27"/>
      <c r="E92" s="21" t="s">
        <v>148</v>
      </c>
      <c r="F92" s="17" t="s">
        <v>149</v>
      </c>
      <c r="G92" s="19" t="s">
        <v>26</v>
      </c>
      <c r="H92" s="18" t="s">
        <v>150</v>
      </c>
      <c r="I92" s="20" t="s">
        <v>19</v>
      </c>
      <c r="J92" s="22">
        <v>41.2</v>
      </c>
      <c r="K92" s="23">
        <f>J92*(1-'Прайс LM, ML от 01.01.2024'!$K$8)</f>
        <v>37.080000000000005</v>
      </c>
      <c r="L92" s="74">
        <f t="shared" si="3"/>
        <v>0</v>
      </c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</row>
    <row r="93" spans="1:43" s="85" customFormat="1" ht="12.75" customHeight="1" x14ac:dyDescent="0.15">
      <c r="A93" s="16" t="s">
        <v>20</v>
      </c>
      <c r="B93" s="76" t="s">
        <v>92</v>
      </c>
      <c r="C93" s="18" t="s">
        <v>23</v>
      </c>
      <c r="D93" s="27"/>
      <c r="E93" s="21" t="s">
        <v>148</v>
      </c>
      <c r="F93" s="17" t="s">
        <v>151</v>
      </c>
      <c r="G93" s="19"/>
      <c r="H93" s="18"/>
      <c r="I93" s="25" t="s">
        <v>19</v>
      </c>
      <c r="J93" s="22">
        <v>39.4</v>
      </c>
      <c r="K93" s="23">
        <f>J93*(1-'Прайс LM, ML от 01.01.2024'!$K$8)</f>
        <v>35.46</v>
      </c>
      <c r="L93" s="74">
        <f t="shared" si="3"/>
        <v>0</v>
      </c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</row>
    <row r="94" spans="1:43" s="85" customFormat="1" ht="12.75" customHeight="1" x14ac:dyDescent="0.15">
      <c r="A94" s="16" t="s">
        <v>20</v>
      </c>
      <c r="B94" s="76" t="s">
        <v>59</v>
      </c>
      <c r="C94" s="18" t="s">
        <v>23</v>
      </c>
      <c r="D94" s="27"/>
      <c r="E94" s="21" t="s">
        <v>152</v>
      </c>
      <c r="F94" s="17" t="s">
        <v>153</v>
      </c>
      <c r="G94" s="19"/>
      <c r="H94" s="18"/>
      <c r="I94" s="20" t="s">
        <v>19</v>
      </c>
      <c r="J94" s="22">
        <v>41.2</v>
      </c>
      <c r="K94" s="23">
        <f>J94*(1-'Прайс LM, ML от 01.01.2024'!$K$8)</f>
        <v>37.080000000000005</v>
      </c>
      <c r="L94" s="74">
        <f t="shared" si="3"/>
        <v>0</v>
      </c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</row>
    <row r="95" spans="1:43" s="85" customFormat="1" ht="12.75" customHeight="1" x14ac:dyDescent="0.15">
      <c r="A95" s="16" t="s">
        <v>20</v>
      </c>
      <c r="B95" s="76" t="s">
        <v>16</v>
      </c>
      <c r="C95" s="18" t="s">
        <v>23</v>
      </c>
      <c r="D95" s="27"/>
      <c r="E95" s="21" t="s">
        <v>154</v>
      </c>
      <c r="F95" s="17" t="s">
        <v>155</v>
      </c>
      <c r="G95" s="19"/>
      <c r="H95" s="18"/>
      <c r="I95" s="20" t="s">
        <v>19</v>
      </c>
      <c r="J95" s="22">
        <v>41.2</v>
      </c>
      <c r="K95" s="23">
        <f>J95*(1-'Прайс LM, ML от 01.01.2024'!$K$8)</f>
        <v>37.080000000000005</v>
      </c>
      <c r="L95" s="74">
        <f t="shared" si="3"/>
        <v>0</v>
      </c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</row>
    <row r="96" spans="1:43" s="85" customFormat="1" ht="12.75" customHeight="1" x14ac:dyDescent="0.15">
      <c r="A96" s="16" t="s">
        <v>20</v>
      </c>
      <c r="B96" s="76" t="s">
        <v>16</v>
      </c>
      <c r="C96" s="18" t="s">
        <v>23</v>
      </c>
      <c r="D96" s="27"/>
      <c r="E96" s="21" t="s">
        <v>154</v>
      </c>
      <c r="F96" s="17" t="s">
        <v>156</v>
      </c>
      <c r="G96" s="19"/>
      <c r="H96" s="18"/>
      <c r="I96" s="25" t="s">
        <v>19</v>
      </c>
      <c r="J96" s="22">
        <v>39.4</v>
      </c>
      <c r="K96" s="23">
        <f>J96*(1-'Прайс LM, ML от 01.01.2024'!$K$8)</f>
        <v>35.46</v>
      </c>
      <c r="L96" s="74">
        <f t="shared" si="3"/>
        <v>0</v>
      </c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</row>
    <row r="97" spans="1:43" s="85" customFormat="1" ht="12.75" customHeight="1" x14ac:dyDescent="0.15">
      <c r="A97" s="16" t="s">
        <v>20</v>
      </c>
      <c r="B97" s="76" t="s">
        <v>59</v>
      </c>
      <c r="C97" s="18" t="s">
        <v>23</v>
      </c>
      <c r="D97" s="27"/>
      <c r="E97" s="21" t="s">
        <v>157</v>
      </c>
      <c r="F97" s="17" t="s">
        <v>158</v>
      </c>
      <c r="G97" s="19"/>
      <c r="H97" s="18"/>
      <c r="I97" s="20" t="s">
        <v>19</v>
      </c>
      <c r="J97" s="22">
        <v>39.200000000000003</v>
      </c>
      <c r="K97" s="23">
        <f>J97*(1-'Прайс LM, ML от 01.01.2024'!$K$8)</f>
        <v>35.28</v>
      </c>
      <c r="L97" s="74">
        <f t="shared" si="3"/>
        <v>0</v>
      </c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</row>
    <row r="98" spans="1:43" s="85" customFormat="1" ht="12.75" customHeight="1" x14ac:dyDescent="0.15">
      <c r="A98" s="16" t="s">
        <v>20</v>
      </c>
      <c r="B98" s="76" t="s">
        <v>59</v>
      </c>
      <c r="C98" s="18" t="s">
        <v>23</v>
      </c>
      <c r="D98" s="27"/>
      <c r="E98" s="21" t="s">
        <v>157</v>
      </c>
      <c r="F98" s="17" t="s">
        <v>159</v>
      </c>
      <c r="G98" s="19"/>
      <c r="H98" s="18"/>
      <c r="I98" s="25" t="s">
        <v>19</v>
      </c>
      <c r="J98" s="22">
        <v>39.4</v>
      </c>
      <c r="K98" s="23">
        <f>J98*(1-'Прайс LM, ML от 01.01.2024'!$K$8)</f>
        <v>35.46</v>
      </c>
      <c r="L98" s="74">
        <f t="shared" si="3"/>
        <v>0</v>
      </c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</row>
    <row r="99" spans="1:43" s="85" customFormat="1" ht="12.75" customHeight="1" x14ac:dyDescent="0.15">
      <c r="A99" s="16" t="s">
        <v>20</v>
      </c>
      <c r="B99" s="76" t="s">
        <v>911</v>
      </c>
      <c r="C99" s="18" t="s">
        <v>23</v>
      </c>
      <c r="D99" s="27"/>
      <c r="E99" s="21" t="s">
        <v>160</v>
      </c>
      <c r="F99" s="17" t="s">
        <v>161</v>
      </c>
      <c r="G99" s="19"/>
      <c r="H99" s="18"/>
      <c r="I99" s="20" t="s">
        <v>19</v>
      </c>
      <c r="J99" s="22">
        <v>41.2</v>
      </c>
      <c r="K99" s="23">
        <f>J99*(1-'Прайс LM, ML от 01.01.2024'!$K$8)</f>
        <v>37.080000000000005</v>
      </c>
      <c r="L99" s="74">
        <f t="shared" si="3"/>
        <v>0</v>
      </c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</row>
    <row r="100" spans="1:43" s="85" customFormat="1" ht="12.75" customHeight="1" x14ac:dyDescent="0.15">
      <c r="A100" s="16" t="s">
        <v>20</v>
      </c>
      <c r="B100" s="76" t="s">
        <v>911</v>
      </c>
      <c r="C100" s="18" t="s">
        <v>23</v>
      </c>
      <c r="D100" s="27"/>
      <c r="E100" s="21" t="s">
        <v>160</v>
      </c>
      <c r="F100" s="17" t="s">
        <v>162</v>
      </c>
      <c r="G100" s="19"/>
      <c r="H100" s="18"/>
      <c r="I100" s="25" t="s">
        <v>19</v>
      </c>
      <c r="J100" s="22">
        <v>39.4</v>
      </c>
      <c r="K100" s="23">
        <f>J100*(1-'Прайс LM, ML от 01.01.2024'!$K$8)</f>
        <v>35.46</v>
      </c>
      <c r="L100" s="74">
        <f t="shared" si="3"/>
        <v>0</v>
      </c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</row>
    <row r="101" spans="1:43" s="85" customFormat="1" ht="12.75" customHeight="1" x14ac:dyDescent="0.15">
      <c r="A101" s="16" t="s">
        <v>20</v>
      </c>
      <c r="B101" s="76" t="s">
        <v>42</v>
      </c>
      <c r="C101" s="18" t="s">
        <v>23</v>
      </c>
      <c r="D101" s="27"/>
      <c r="E101" s="21" t="s">
        <v>163</v>
      </c>
      <c r="F101" s="17" t="s">
        <v>164</v>
      </c>
      <c r="G101" s="19"/>
      <c r="H101" s="18"/>
      <c r="I101" s="20" t="s">
        <v>19</v>
      </c>
      <c r="J101" s="22">
        <v>39.200000000000003</v>
      </c>
      <c r="K101" s="23">
        <f>J101*(1-'Прайс LM, ML от 01.01.2024'!$K$8)</f>
        <v>35.28</v>
      </c>
      <c r="L101" s="74">
        <f t="shared" si="3"/>
        <v>0</v>
      </c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</row>
    <row r="102" spans="1:43" s="85" customFormat="1" ht="12.75" customHeight="1" x14ac:dyDescent="0.15">
      <c r="A102" s="16" t="s">
        <v>20</v>
      </c>
      <c r="B102" s="76" t="s">
        <v>59</v>
      </c>
      <c r="C102" s="18" t="s">
        <v>23</v>
      </c>
      <c r="D102" s="27"/>
      <c r="E102" s="21" t="s">
        <v>165</v>
      </c>
      <c r="F102" s="17" t="s">
        <v>166</v>
      </c>
      <c r="G102" s="19"/>
      <c r="H102" s="18"/>
      <c r="I102" s="20" t="s">
        <v>19</v>
      </c>
      <c r="J102" s="22">
        <v>39.200000000000003</v>
      </c>
      <c r="K102" s="23">
        <f>J102*(1-'Прайс LM, ML от 01.01.2024'!$K$8)</f>
        <v>35.28</v>
      </c>
      <c r="L102" s="74">
        <f t="shared" si="3"/>
        <v>0</v>
      </c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</row>
    <row r="103" spans="1:43" s="85" customFormat="1" ht="12.75" customHeight="1" x14ac:dyDescent="0.15">
      <c r="A103" s="16" t="s">
        <v>20</v>
      </c>
      <c r="B103" s="76" t="s">
        <v>42</v>
      </c>
      <c r="C103" s="18" t="s">
        <v>23</v>
      </c>
      <c r="D103" s="27"/>
      <c r="E103" s="21" t="s">
        <v>167</v>
      </c>
      <c r="F103" s="17" t="s">
        <v>168</v>
      </c>
      <c r="G103" s="19"/>
      <c r="H103" s="18"/>
      <c r="I103" s="20" t="s">
        <v>19</v>
      </c>
      <c r="J103" s="22">
        <v>35.200000000000003</v>
      </c>
      <c r="K103" s="23">
        <f>J103*(1-'Прайс LM, ML от 01.01.2024'!$K$8)</f>
        <v>31.680000000000003</v>
      </c>
      <c r="L103" s="74">
        <f t="shared" si="3"/>
        <v>0</v>
      </c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</row>
    <row r="104" spans="1:43" s="85" customFormat="1" ht="12.75" customHeight="1" x14ac:dyDescent="0.15">
      <c r="A104" s="16" t="s">
        <v>20</v>
      </c>
      <c r="B104" s="76" t="s">
        <v>42</v>
      </c>
      <c r="C104" s="18" t="s">
        <v>23</v>
      </c>
      <c r="D104" s="27"/>
      <c r="E104" s="19" t="s">
        <v>167</v>
      </c>
      <c r="F104" s="18" t="s">
        <v>169</v>
      </c>
      <c r="G104" s="19"/>
      <c r="H104" s="18"/>
      <c r="I104" s="25" t="s">
        <v>19</v>
      </c>
      <c r="J104" s="22">
        <v>39.4</v>
      </c>
      <c r="K104" s="23">
        <f>J104*(1-'Прайс LM, ML от 01.01.2024'!$K$8)</f>
        <v>35.46</v>
      </c>
      <c r="L104" s="74">
        <f t="shared" si="3"/>
        <v>0</v>
      </c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</row>
    <row r="105" spans="1:43" s="85" customFormat="1" ht="12.75" customHeight="1" x14ac:dyDescent="0.15">
      <c r="A105" s="16" t="s">
        <v>20</v>
      </c>
      <c r="B105" s="76" t="s">
        <v>59</v>
      </c>
      <c r="C105" s="18" t="s">
        <v>23</v>
      </c>
      <c r="D105" s="27"/>
      <c r="E105" s="21" t="s">
        <v>170</v>
      </c>
      <c r="F105" s="17" t="s">
        <v>171</v>
      </c>
      <c r="G105" s="19"/>
      <c r="H105" s="18"/>
      <c r="I105" s="20" t="s">
        <v>19</v>
      </c>
      <c r="J105" s="22">
        <v>41.2</v>
      </c>
      <c r="K105" s="23">
        <f>J105*(1-'Прайс LM, ML от 01.01.2024'!$K$8)</f>
        <v>37.080000000000005</v>
      </c>
      <c r="L105" s="74">
        <f t="shared" si="3"/>
        <v>0</v>
      </c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</row>
    <row r="106" spans="1:43" s="85" customFormat="1" ht="12.75" customHeight="1" x14ac:dyDescent="0.15">
      <c r="A106" s="16" t="s">
        <v>20</v>
      </c>
      <c r="B106" s="76" t="s">
        <v>42</v>
      </c>
      <c r="C106" s="18" t="s">
        <v>23</v>
      </c>
      <c r="D106" s="27"/>
      <c r="E106" s="19" t="s">
        <v>170</v>
      </c>
      <c r="F106" s="18" t="s">
        <v>938</v>
      </c>
      <c r="G106" s="19"/>
      <c r="H106" s="18"/>
      <c r="I106" s="25" t="s">
        <v>19</v>
      </c>
      <c r="J106" s="22">
        <v>39.4</v>
      </c>
      <c r="K106" s="23">
        <f>J106*(1-'Прайс LM, ML от 01.01.2024'!$K$8)</f>
        <v>35.46</v>
      </c>
      <c r="L106" s="74">
        <f t="shared" si="3"/>
        <v>0</v>
      </c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</row>
    <row r="107" spans="1:43" s="85" customFormat="1" ht="12.75" customHeight="1" x14ac:dyDescent="0.15">
      <c r="A107" s="16" t="s">
        <v>20</v>
      </c>
      <c r="B107" s="76" t="s">
        <v>59</v>
      </c>
      <c r="C107" s="18" t="s">
        <v>23</v>
      </c>
      <c r="D107" s="27"/>
      <c r="E107" s="19" t="s">
        <v>170</v>
      </c>
      <c r="F107" s="18" t="s">
        <v>172</v>
      </c>
      <c r="G107" s="19"/>
      <c r="H107" s="18"/>
      <c r="I107" s="25" t="s">
        <v>19</v>
      </c>
      <c r="J107" s="22">
        <v>39.4</v>
      </c>
      <c r="K107" s="23">
        <f>J107*(1-'Прайс LM, ML от 01.01.2024'!$K$8)</f>
        <v>35.46</v>
      </c>
      <c r="L107" s="74">
        <f t="shared" si="3"/>
        <v>0</v>
      </c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</row>
    <row r="108" spans="1:43" s="85" customFormat="1" ht="12.75" customHeight="1" x14ac:dyDescent="0.15">
      <c r="A108" s="16" t="s">
        <v>20</v>
      </c>
      <c r="B108" s="76" t="s">
        <v>908</v>
      </c>
      <c r="C108" s="18" t="s">
        <v>23</v>
      </c>
      <c r="D108" s="27"/>
      <c r="E108" s="19" t="s">
        <v>173</v>
      </c>
      <c r="F108" s="18" t="s">
        <v>174</v>
      </c>
      <c r="G108" s="19" t="s">
        <v>26</v>
      </c>
      <c r="H108" s="18" t="s">
        <v>175</v>
      </c>
      <c r="I108" s="20" t="s">
        <v>19</v>
      </c>
      <c r="J108" s="22"/>
      <c r="K108" s="23"/>
      <c r="L108" s="74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</row>
    <row r="109" spans="1:43" s="85" customFormat="1" ht="12" customHeight="1" x14ac:dyDescent="0.15">
      <c r="A109" s="16" t="s">
        <v>20</v>
      </c>
      <c r="B109" s="76" t="s">
        <v>193</v>
      </c>
      <c r="C109" s="18" t="s">
        <v>23</v>
      </c>
      <c r="D109" s="27"/>
      <c r="E109" s="21" t="s">
        <v>176</v>
      </c>
      <c r="F109" s="17" t="s">
        <v>177</v>
      </c>
      <c r="G109" s="28"/>
      <c r="H109" s="29"/>
      <c r="I109" s="20" t="s">
        <v>19</v>
      </c>
      <c r="J109" s="22">
        <v>39.200000000000003</v>
      </c>
      <c r="K109" s="23">
        <f>J109*(1-'Прайс LM, ML от 01.01.2024'!$K$8)</f>
        <v>35.28</v>
      </c>
      <c r="L109" s="74">
        <f t="shared" ref="L109:L167" si="4">K109*1.02*$L$9</f>
        <v>0</v>
      </c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</row>
    <row r="110" spans="1:43" s="85" customFormat="1" ht="12.75" customHeight="1" x14ac:dyDescent="0.15">
      <c r="A110" s="16" t="s">
        <v>20</v>
      </c>
      <c r="B110" s="76" t="s">
        <v>42</v>
      </c>
      <c r="C110" s="18" t="s">
        <v>23</v>
      </c>
      <c r="D110" s="27"/>
      <c r="E110" s="21" t="s">
        <v>176</v>
      </c>
      <c r="F110" s="17" t="s">
        <v>178</v>
      </c>
      <c r="G110" s="28"/>
      <c r="H110" s="29"/>
      <c r="I110" s="20" t="s">
        <v>19</v>
      </c>
      <c r="J110" s="22">
        <v>40.200000000000003</v>
      </c>
      <c r="K110" s="23">
        <f>J110*(1-'Прайс LM, ML от 01.01.2024'!$K$8)</f>
        <v>36.180000000000007</v>
      </c>
      <c r="L110" s="74">
        <f t="shared" si="4"/>
        <v>0</v>
      </c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</row>
    <row r="111" spans="1:43" s="85" customFormat="1" ht="12.75" customHeight="1" x14ac:dyDescent="0.15">
      <c r="A111" s="16" t="s">
        <v>20</v>
      </c>
      <c r="B111" s="76" t="s">
        <v>42</v>
      </c>
      <c r="C111" s="18" t="s">
        <v>23</v>
      </c>
      <c r="D111" s="27"/>
      <c r="E111" s="19" t="s">
        <v>179</v>
      </c>
      <c r="F111" s="18" t="s">
        <v>180</v>
      </c>
      <c r="G111" s="19"/>
      <c r="H111" s="18"/>
      <c r="I111" s="20" t="s">
        <v>19</v>
      </c>
      <c r="J111" s="22">
        <v>32</v>
      </c>
      <c r="K111" s="23">
        <f>J111*(1-'Прайс LM, ML от 01.01.2024'!$K$8)</f>
        <v>28.8</v>
      </c>
      <c r="L111" s="74">
        <f t="shared" si="4"/>
        <v>0</v>
      </c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</row>
    <row r="112" spans="1:43" s="85" customFormat="1" ht="12.75" customHeight="1" x14ac:dyDescent="0.15">
      <c r="A112" s="16" t="s">
        <v>20</v>
      </c>
      <c r="B112" s="76" t="s">
        <v>42</v>
      </c>
      <c r="C112" s="18" t="s">
        <v>23</v>
      </c>
      <c r="D112" s="27"/>
      <c r="E112" s="21" t="s">
        <v>181</v>
      </c>
      <c r="F112" s="17" t="s">
        <v>182</v>
      </c>
      <c r="G112" s="19"/>
      <c r="H112" s="18"/>
      <c r="I112" s="20" t="s">
        <v>19</v>
      </c>
      <c r="J112" s="22">
        <v>39.200000000000003</v>
      </c>
      <c r="K112" s="23">
        <f>J112*(1-'Прайс LM, ML от 01.01.2024'!$K$8)</f>
        <v>35.28</v>
      </c>
      <c r="L112" s="74">
        <f t="shared" si="4"/>
        <v>0</v>
      </c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</row>
    <row r="113" spans="1:43" s="85" customFormat="1" ht="12.75" customHeight="1" x14ac:dyDescent="0.15">
      <c r="A113" s="16" t="s">
        <v>20</v>
      </c>
      <c r="B113" s="76" t="s">
        <v>59</v>
      </c>
      <c r="C113" s="18" t="s">
        <v>23</v>
      </c>
      <c r="D113" s="27"/>
      <c r="E113" s="21" t="s">
        <v>183</v>
      </c>
      <c r="F113" s="17" t="s">
        <v>184</v>
      </c>
      <c r="G113" s="19" t="s">
        <v>26</v>
      </c>
      <c r="H113" s="18" t="s">
        <v>185</v>
      </c>
      <c r="I113" s="20" t="s">
        <v>19</v>
      </c>
      <c r="J113" s="22">
        <v>41.2</v>
      </c>
      <c r="K113" s="23">
        <f>J113*(1-'Прайс LM, ML от 01.01.2024'!$K$8)</f>
        <v>37.080000000000005</v>
      </c>
      <c r="L113" s="74">
        <f t="shared" si="4"/>
        <v>0</v>
      </c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</row>
    <row r="114" spans="1:43" s="85" customFormat="1" ht="12.75" customHeight="1" x14ac:dyDescent="0.15">
      <c r="A114" s="16" t="s">
        <v>20</v>
      </c>
      <c r="B114" s="76" t="s">
        <v>59</v>
      </c>
      <c r="C114" s="18" t="s">
        <v>23</v>
      </c>
      <c r="D114" s="27"/>
      <c r="E114" s="21" t="s">
        <v>186</v>
      </c>
      <c r="F114" s="17" t="s">
        <v>187</v>
      </c>
      <c r="G114" s="19"/>
      <c r="H114" s="18"/>
      <c r="I114" s="20" t="s">
        <v>19</v>
      </c>
      <c r="J114" s="22">
        <v>41.2</v>
      </c>
      <c r="K114" s="23">
        <f>J114*(1-'Прайс LM, ML от 01.01.2024'!$K$8)</f>
        <v>37.080000000000005</v>
      </c>
      <c r="L114" s="74">
        <f t="shared" si="4"/>
        <v>0</v>
      </c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</row>
    <row r="115" spans="1:43" s="85" customFormat="1" ht="12.75" customHeight="1" x14ac:dyDescent="0.15">
      <c r="A115" s="16" t="s">
        <v>20</v>
      </c>
      <c r="B115" s="76" t="s">
        <v>16</v>
      </c>
      <c r="C115" s="18" t="s">
        <v>23</v>
      </c>
      <c r="D115" s="27"/>
      <c r="E115" s="21" t="s">
        <v>188</v>
      </c>
      <c r="F115" s="17" t="s">
        <v>189</v>
      </c>
      <c r="G115" s="19"/>
      <c r="H115" s="18"/>
      <c r="I115" s="20" t="s">
        <v>19</v>
      </c>
      <c r="J115" s="22">
        <v>41.2</v>
      </c>
      <c r="K115" s="23">
        <f>J115*(1-'Прайс LM, ML от 01.01.2024'!$K$8)</f>
        <v>37.080000000000005</v>
      </c>
      <c r="L115" s="74">
        <f t="shared" si="4"/>
        <v>0</v>
      </c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</row>
    <row r="116" spans="1:43" s="85" customFormat="1" ht="13.5" customHeight="1" x14ac:dyDescent="0.15">
      <c r="A116" s="16" t="s">
        <v>20</v>
      </c>
      <c r="B116" s="76" t="s">
        <v>59</v>
      </c>
      <c r="C116" s="18" t="s">
        <v>23</v>
      </c>
      <c r="D116" s="27"/>
      <c r="E116" s="21" t="s">
        <v>190</v>
      </c>
      <c r="F116" s="17" t="s">
        <v>191</v>
      </c>
      <c r="G116" s="19"/>
      <c r="H116" s="18"/>
      <c r="I116" s="20" t="s">
        <v>19</v>
      </c>
      <c r="J116" s="22">
        <v>35.6</v>
      </c>
      <c r="K116" s="23">
        <f>J116*(1-'Прайс LM, ML от 01.01.2024'!$K$8)</f>
        <v>32.04</v>
      </c>
      <c r="L116" s="74">
        <f t="shared" si="4"/>
        <v>0</v>
      </c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</row>
    <row r="117" spans="1:43" s="85" customFormat="1" ht="12.75" customHeight="1" x14ac:dyDescent="0.15">
      <c r="A117" s="16" t="s">
        <v>20</v>
      </c>
      <c r="B117" s="76" t="s">
        <v>42</v>
      </c>
      <c r="C117" s="18" t="s">
        <v>23</v>
      </c>
      <c r="D117" s="27"/>
      <c r="E117" s="19" t="s">
        <v>190</v>
      </c>
      <c r="F117" s="18" t="s">
        <v>192</v>
      </c>
      <c r="G117" s="28"/>
      <c r="H117" s="29"/>
      <c r="I117" s="25" t="s">
        <v>19</v>
      </c>
      <c r="J117" s="22">
        <v>34</v>
      </c>
      <c r="K117" s="23">
        <f>J117*(1-'Прайс LM, ML от 01.01.2024'!$K$8)</f>
        <v>30.6</v>
      </c>
      <c r="L117" s="74">
        <f t="shared" si="4"/>
        <v>0</v>
      </c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</row>
    <row r="118" spans="1:43" s="85" customFormat="1" ht="12.75" customHeight="1" x14ac:dyDescent="0.15">
      <c r="A118" s="16" t="s">
        <v>20</v>
      </c>
      <c r="B118" s="76" t="s">
        <v>42</v>
      </c>
      <c r="C118" s="18" t="s">
        <v>23</v>
      </c>
      <c r="D118" s="27"/>
      <c r="E118" s="19" t="s">
        <v>194</v>
      </c>
      <c r="F118" s="18" t="s">
        <v>195</v>
      </c>
      <c r="G118" s="19"/>
      <c r="H118" s="18"/>
      <c r="I118" s="20" t="s">
        <v>19</v>
      </c>
      <c r="J118" s="22">
        <v>31</v>
      </c>
      <c r="K118" s="23">
        <f>J118*(1-'Прайс LM, ML от 01.01.2024'!$K$8)</f>
        <v>27.900000000000002</v>
      </c>
      <c r="L118" s="74">
        <f t="shared" si="4"/>
        <v>0</v>
      </c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</row>
    <row r="119" spans="1:43" s="85" customFormat="1" ht="12.75" customHeight="1" x14ac:dyDescent="0.15">
      <c r="A119" s="16" t="s">
        <v>20</v>
      </c>
      <c r="B119" s="76" t="s">
        <v>193</v>
      </c>
      <c r="C119" s="18" t="s">
        <v>23</v>
      </c>
      <c r="D119" s="27"/>
      <c r="E119" s="19" t="s">
        <v>196</v>
      </c>
      <c r="F119" s="18" t="s">
        <v>197</v>
      </c>
      <c r="G119" s="28"/>
      <c r="H119" s="29"/>
      <c r="I119" s="25" t="s">
        <v>19</v>
      </c>
      <c r="J119" s="22">
        <v>39.4</v>
      </c>
      <c r="K119" s="23">
        <f>J119*(1-'Прайс LM, ML от 01.01.2024'!$K$8)</f>
        <v>35.46</v>
      </c>
      <c r="L119" s="74">
        <f t="shared" si="4"/>
        <v>0</v>
      </c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</row>
    <row r="120" spans="1:43" s="85" customFormat="1" ht="12.75" customHeight="1" x14ac:dyDescent="0.15">
      <c r="A120" s="16" t="s">
        <v>20</v>
      </c>
      <c r="B120" s="76" t="s">
        <v>59</v>
      </c>
      <c r="C120" s="18" t="s">
        <v>23</v>
      </c>
      <c r="D120" s="27"/>
      <c r="E120" s="21" t="s">
        <v>198</v>
      </c>
      <c r="F120" s="17" t="s">
        <v>199</v>
      </c>
      <c r="G120" s="19" t="s">
        <v>26</v>
      </c>
      <c r="H120" s="18" t="s">
        <v>200</v>
      </c>
      <c r="I120" s="20" t="s">
        <v>19</v>
      </c>
      <c r="J120" s="22">
        <v>39.200000000000003</v>
      </c>
      <c r="K120" s="23">
        <f>J120*(1-'Прайс LM, ML от 01.01.2024'!$K$8)</f>
        <v>35.28</v>
      </c>
      <c r="L120" s="74">
        <f t="shared" si="4"/>
        <v>0</v>
      </c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</row>
    <row r="121" spans="1:43" s="85" customFormat="1" ht="12.75" customHeight="1" x14ac:dyDescent="0.15">
      <c r="A121" s="16" t="s">
        <v>20</v>
      </c>
      <c r="B121" s="76" t="s">
        <v>42</v>
      </c>
      <c r="C121" s="18" t="s">
        <v>23</v>
      </c>
      <c r="D121" s="27"/>
      <c r="E121" s="21" t="s">
        <v>198</v>
      </c>
      <c r="F121" s="17" t="s">
        <v>201</v>
      </c>
      <c r="G121" s="19"/>
      <c r="H121" s="18"/>
      <c r="I121" s="20" t="s">
        <v>19</v>
      </c>
      <c r="J121" s="22">
        <v>40.200000000000003</v>
      </c>
      <c r="K121" s="23">
        <f>J121*(1-'Прайс LM, ML от 01.01.2024'!$K$8)</f>
        <v>36.180000000000007</v>
      </c>
      <c r="L121" s="74">
        <f t="shared" si="4"/>
        <v>0</v>
      </c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</row>
    <row r="122" spans="1:43" s="85" customFormat="1" ht="12" customHeight="1" x14ac:dyDescent="0.15">
      <c r="A122" s="16" t="s">
        <v>20</v>
      </c>
      <c r="B122" s="76" t="s">
        <v>193</v>
      </c>
      <c r="C122" s="18" t="s">
        <v>23</v>
      </c>
      <c r="D122" s="27"/>
      <c r="E122" s="19" t="s">
        <v>203</v>
      </c>
      <c r="F122" s="18" t="s">
        <v>204</v>
      </c>
      <c r="G122" s="19"/>
      <c r="H122" s="18"/>
      <c r="I122" s="25" t="s">
        <v>19</v>
      </c>
      <c r="J122" s="22">
        <v>29.6</v>
      </c>
      <c r="K122" s="23">
        <f>J122*(1-'Прайс LM, ML от 01.01.2024'!$K$8)</f>
        <v>26.64</v>
      </c>
      <c r="L122" s="74">
        <f t="shared" si="4"/>
        <v>0</v>
      </c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</row>
    <row r="123" spans="1:43" s="85" customFormat="1" ht="14.25" customHeight="1" x14ac:dyDescent="0.15">
      <c r="A123" s="16" t="s">
        <v>20</v>
      </c>
      <c r="B123" s="76" t="s">
        <v>911</v>
      </c>
      <c r="C123" s="18" t="s">
        <v>23</v>
      </c>
      <c r="D123" s="27" t="s">
        <v>293</v>
      </c>
      <c r="E123" s="72" t="s">
        <v>126</v>
      </c>
      <c r="F123" s="31" t="s">
        <v>895</v>
      </c>
      <c r="G123" s="19" t="s">
        <v>128</v>
      </c>
      <c r="H123" s="18" t="s">
        <v>897</v>
      </c>
      <c r="I123" s="20" t="s">
        <v>19</v>
      </c>
      <c r="J123" s="22">
        <v>41.2</v>
      </c>
      <c r="K123" s="23">
        <f>J123*(1-'Прайс LM, ML от 01.01.2024'!$K$8)</f>
        <v>37.080000000000005</v>
      </c>
      <c r="L123" s="74">
        <f t="shared" si="4"/>
        <v>0</v>
      </c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</row>
    <row r="124" spans="1:43" s="85" customFormat="1" ht="14.25" customHeight="1" x14ac:dyDescent="0.15">
      <c r="A124" s="16" t="s">
        <v>20</v>
      </c>
      <c r="B124" s="76" t="s">
        <v>911</v>
      </c>
      <c r="C124" s="18" t="s">
        <v>23</v>
      </c>
      <c r="D124" s="27" t="s">
        <v>293</v>
      </c>
      <c r="E124" s="72" t="s">
        <v>126</v>
      </c>
      <c r="F124" s="31" t="s">
        <v>896</v>
      </c>
      <c r="G124" s="19" t="s">
        <v>128</v>
      </c>
      <c r="H124" s="18" t="s">
        <v>898</v>
      </c>
      <c r="I124" s="25" t="s">
        <v>19</v>
      </c>
      <c r="J124" s="22">
        <v>41.300000000000004</v>
      </c>
      <c r="K124" s="23">
        <f>J124*(1-'Прайс LM, ML от 01.01.2024'!$K$8)</f>
        <v>37.17</v>
      </c>
      <c r="L124" s="74">
        <f t="shared" si="4"/>
        <v>0</v>
      </c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</row>
    <row r="125" spans="1:43" s="85" customFormat="1" ht="12.75" customHeight="1" x14ac:dyDescent="0.15">
      <c r="A125" s="16" t="s">
        <v>20</v>
      </c>
      <c r="B125" s="76" t="s">
        <v>16</v>
      </c>
      <c r="C125" s="18" t="s">
        <v>205</v>
      </c>
      <c r="D125" s="27"/>
      <c r="E125" s="21" t="s">
        <v>206</v>
      </c>
      <c r="F125" s="17" t="s">
        <v>207</v>
      </c>
      <c r="G125" s="19"/>
      <c r="H125" s="18"/>
      <c r="I125" s="20" t="s">
        <v>19</v>
      </c>
      <c r="J125" s="22">
        <v>45.9</v>
      </c>
      <c r="K125" s="23">
        <f>J125*(1-'Прайс LM, ML от 01.01.2024'!$K$8)</f>
        <v>41.31</v>
      </c>
      <c r="L125" s="74">
        <f t="shared" si="4"/>
        <v>0</v>
      </c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</row>
    <row r="126" spans="1:43" s="85" customFormat="1" ht="12.75" customHeight="1" x14ac:dyDescent="0.15">
      <c r="A126" s="16" t="s">
        <v>20</v>
      </c>
      <c r="B126" s="76" t="s">
        <v>59</v>
      </c>
      <c r="C126" s="18" t="s">
        <v>205</v>
      </c>
      <c r="D126" s="27"/>
      <c r="E126" s="21" t="s">
        <v>208</v>
      </c>
      <c r="F126" s="17" t="s">
        <v>209</v>
      </c>
      <c r="G126" s="19"/>
      <c r="H126" s="18"/>
      <c r="I126" s="20" t="s">
        <v>19</v>
      </c>
      <c r="J126" s="22">
        <v>43.7</v>
      </c>
      <c r="K126" s="23">
        <f>J126*(1-'Прайс LM, ML от 01.01.2024'!$K$8)</f>
        <v>39.330000000000005</v>
      </c>
      <c r="L126" s="74">
        <f t="shared" si="4"/>
        <v>0</v>
      </c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</row>
    <row r="127" spans="1:43" s="85" customFormat="1" ht="12.75" customHeight="1" x14ac:dyDescent="0.15">
      <c r="A127" s="16" t="s">
        <v>20</v>
      </c>
      <c r="B127" s="76" t="s">
        <v>59</v>
      </c>
      <c r="C127" s="18" t="s">
        <v>205</v>
      </c>
      <c r="D127" s="27"/>
      <c r="E127" s="21" t="s">
        <v>210</v>
      </c>
      <c r="F127" s="17" t="s">
        <v>211</v>
      </c>
      <c r="G127" s="19" t="s">
        <v>26</v>
      </c>
      <c r="H127" s="18" t="s">
        <v>212</v>
      </c>
      <c r="I127" s="20" t="s">
        <v>19</v>
      </c>
      <c r="J127" s="22">
        <v>45.9</v>
      </c>
      <c r="K127" s="23">
        <f>J127*(1-'Прайс LM, ML от 01.01.2024'!$K$8)</f>
        <v>41.31</v>
      </c>
      <c r="L127" s="74">
        <f t="shared" si="4"/>
        <v>0</v>
      </c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</row>
    <row r="128" spans="1:43" s="85" customFormat="1" ht="12.75" customHeight="1" x14ac:dyDescent="0.15">
      <c r="A128" s="16" t="s">
        <v>20</v>
      </c>
      <c r="B128" s="76" t="s">
        <v>59</v>
      </c>
      <c r="C128" s="18" t="s">
        <v>205</v>
      </c>
      <c r="D128" s="27"/>
      <c r="E128" s="21" t="s">
        <v>213</v>
      </c>
      <c r="F128" s="17" t="s">
        <v>214</v>
      </c>
      <c r="G128" s="19" t="s">
        <v>26</v>
      </c>
      <c r="H128" s="18" t="s">
        <v>215</v>
      </c>
      <c r="I128" s="20" t="s">
        <v>19</v>
      </c>
      <c r="J128" s="22">
        <v>45.9</v>
      </c>
      <c r="K128" s="23">
        <f>J128*(1-'Прайс LM, ML от 01.01.2024'!$K$8)</f>
        <v>41.31</v>
      </c>
      <c r="L128" s="74">
        <f t="shared" si="4"/>
        <v>0</v>
      </c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</row>
    <row r="129" spans="1:43" s="85" customFormat="1" ht="12.75" customHeight="1" x14ac:dyDescent="0.15">
      <c r="A129" s="16" t="s">
        <v>20</v>
      </c>
      <c r="B129" s="76" t="s">
        <v>42</v>
      </c>
      <c r="C129" s="18" t="s">
        <v>216</v>
      </c>
      <c r="D129" s="27"/>
      <c r="E129" s="21" t="s">
        <v>217</v>
      </c>
      <c r="F129" s="17" t="s">
        <v>218</v>
      </c>
      <c r="G129" s="19"/>
      <c r="H129" s="18"/>
      <c r="I129" s="20" t="s">
        <v>19</v>
      </c>
      <c r="J129" s="22">
        <v>32.200000000000003</v>
      </c>
      <c r="K129" s="23">
        <f>J129*(1-'Прайс LM, ML от 01.01.2024'!$K$8)</f>
        <v>28.980000000000004</v>
      </c>
      <c r="L129" s="74">
        <f t="shared" si="4"/>
        <v>0</v>
      </c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</row>
    <row r="130" spans="1:43" s="85" customFormat="1" ht="12.75" customHeight="1" x14ac:dyDescent="0.15">
      <c r="A130" s="16" t="s">
        <v>20</v>
      </c>
      <c r="B130" s="76" t="s">
        <v>59</v>
      </c>
      <c r="C130" s="18" t="s">
        <v>216</v>
      </c>
      <c r="D130" s="27"/>
      <c r="E130" s="21" t="s">
        <v>217</v>
      </c>
      <c r="F130" s="17" t="s">
        <v>219</v>
      </c>
      <c r="G130" s="19"/>
      <c r="H130" s="18"/>
      <c r="I130" s="20" t="s">
        <v>19</v>
      </c>
      <c r="J130" s="22">
        <v>44</v>
      </c>
      <c r="K130" s="23">
        <f>J130*(1-'Прайс LM, ML от 01.01.2024'!$K$8)</f>
        <v>39.6</v>
      </c>
      <c r="L130" s="74">
        <f t="shared" si="4"/>
        <v>0</v>
      </c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</row>
    <row r="131" spans="1:43" s="85" customFormat="1" ht="12.75" customHeight="1" x14ac:dyDescent="0.15">
      <c r="A131" s="16" t="s">
        <v>20</v>
      </c>
      <c r="B131" s="76" t="s">
        <v>16</v>
      </c>
      <c r="C131" s="18" t="s">
        <v>216</v>
      </c>
      <c r="D131" s="27"/>
      <c r="E131" s="21" t="s">
        <v>220</v>
      </c>
      <c r="F131" s="17" t="s">
        <v>221</v>
      </c>
      <c r="G131" s="19"/>
      <c r="H131" s="18"/>
      <c r="I131" s="70" t="s">
        <v>29</v>
      </c>
      <c r="J131" s="22">
        <v>44</v>
      </c>
      <c r="K131" s="23">
        <f>J131*(1-'Прайс LM, ML от 01.01.2024'!$K$8)</f>
        <v>39.6</v>
      </c>
      <c r="L131" s="74">
        <f t="shared" si="4"/>
        <v>0</v>
      </c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</row>
    <row r="132" spans="1:43" s="85" customFormat="1" ht="12.75" customHeight="1" x14ac:dyDescent="0.15">
      <c r="A132" s="16" t="s">
        <v>20</v>
      </c>
      <c r="B132" s="76" t="s">
        <v>16</v>
      </c>
      <c r="C132" s="18" t="s">
        <v>216</v>
      </c>
      <c r="D132" s="27"/>
      <c r="E132" s="21" t="s">
        <v>220</v>
      </c>
      <c r="F132" s="17" t="s">
        <v>222</v>
      </c>
      <c r="G132" s="19"/>
      <c r="H132" s="18"/>
      <c r="I132" s="70" t="s">
        <v>29</v>
      </c>
      <c r="J132" s="22">
        <v>47.9</v>
      </c>
      <c r="K132" s="23">
        <f>J132*(1-'Прайс LM, ML от 01.01.2024'!$K$8)</f>
        <v>43.11</v>
      </c>
      <c r="L132" s="74">
        <f t="shared" si="4"/>
        <v>0</v>
      </c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</row>
    <row r="133" spans="1:43" s="85" customFormat="1" ht="12.75" customHeight="1" x14ac:dyDescent="0.15">
      <c r="A133" s="16" t="s">
        <v>20</v>
      </c>
      <c r="B133" s="76" t="s">
        <v>16</v>
      </c>
      <c r="C133" s="18" t="s">
        <v>216</v>
      </c>
      <c r="D133" s="27"/>
      <c r="E133" s="21" t="s">
        <v>223</v>
      </c>
      <c r="F133" s="17" t="s">
        <v>224</v>
      </c>
      <c r="G133" s="19"/>
      <c r="H133" s="18"/>
      <c r="I133" s="70" t="s">
        <v>29</v>
      </c>
      <c r="J133" s="22">
        <v>47.9</v>
      </c>
      <c r="K133" s="23">
        <f>J133*(1-'Прайс LM, ML от 01.01.2024'!$K$8)</f>
        <v>43.11</v>
      </c>
      <c r="L133" s="74">
        <f t="shared" si="4"/>
        <v>0</v>
      </c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</row>
    <row r="134" spans="1:43" s="85" customFormat="1" ht="12.75" customHeight="1" x14ac:dyDescent="0.15">
      <c r="A134" s="16" t="s">
        <v>20</v>
      </c>
      <c r="B134" s="76" t="s">
        <v>42</v>
      </c>
      <c r="C134" s="18" t="s">
        <v>216</v>
      </c>
      <c r="D134" s="27"/>
      <c r="E134" s="21" t="s">
        <v>223</v>
      </c>
      <c r="F134" s="17" t="s">
        <v>225</v>
      </c>
      <c r="G134" s="19"/>
      <c r="H134" s="18"/>
      <c r="I134" s="20" t="s">
        <v>19</v>
      </c>
      <c r="J134" s="22">
        <v>35</v>
      </c>
      <c r="K134" s="23">
        <f>J134*(1-'Прайс LM, ML от 01.01.2024'!$K$8)</f>
        <v>31.5</v>
      </c>
      <c r="L134" s="74">
        <f t="shared" si="4"/>
        <v>0</v>
      </c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</row>
    <row r="135" spans="1:43" s="85" customFormat="1" ht="12.75" customHeight="1" x14ac:dyDescent="0.15">
      <c r="A135" s="16" t="s">
        <v>20</v>
      </c>
      <c r="B135" s="76" t="s">
        <v>59</v>
      </c>
      <c r="C135" s="18" t="s">
        <v>216</v>
      </c>
      <c r="D135" s="27"/>
      <c r="E135" s="21" t="s">
        <v>226</v>
      </c>
      <c r="F135" s="17" t="s">
        <v>227</v>
      </c>
      <c r="G135" s="19"/>
      <c r="H135" s="18"/>
      <c r="I135" s="20" t="s">
        <v>19</v>
      </c>
      <c r="J135" s="22">
        <v>42.7</v>
      </c>
      <c r="K135" s="23">
        <f>J135*(1-'Прайс LM, ML от 01.01.2024'!$K$8)</f>
        <v>38.430000000000007</v>
      </c>
      <c r="L135" s="74">
        <f t="shared" si="4"/>
        <v>0</v>
      </c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</row>
    <row r="136" spans="1:43" s="85" customFormat="1" ht="12.75" customHeight="1" x14ac:dyDescent="0.15">
      <c r="A136" s="16" t="s">
        <v>20</v>
      </c>
      <c r="B136" s="76" t="s">
        <v>42</v>
      </c>
      <c r="C136" s="18" t="s">
        <v>216</v>
      </c>
      <c r="D136" s="27"/>
      <c r="E136" s="21" t="s">
        <v>226</v>
      </c>
      <c r="F136" s="17" t="s">
        <v>228</v>
      </c>
      <c r="G136" s="19"/>
      <c r="H136" s="18"/>
      <c r="I136" s="20" t="s">
        <v>19</v>
      </c>
      <c r="J136" s="22">
        <v>35</v>
      </c>
      <c r="K136" s="23">
        <f>J136*(1-'Прайс LM, ML от 01.01.2024'!$K$8)</f>
        <v>31.5</v>
      </c>
      <c r="L136" s="74">
        <f t="shared" si="4"/>
        <v>0</v>
      </c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</row>
    <row r="137" spans="1:43" s="85" customFormat="1" ht="12.75" customHeight="1" x14ac:dyDescent="0.15">
      <c r="A137" s="16" t="s">
        <v>20</v>
      </c>
      <c r="B137" s="76" t="s">
        <v>16</v>
      </c>
      <c r="C137" s="18" t="s">
        <v>216</v>
      </c>
      <c r="D137" s="27"/>
      <c r="E137" s="21" t="s">
        <v>229</v>
      </c>
      <c r="F137" s="17" t="s">
        <v>230</v>
      </c>
      <c r="G137" s="19"/>
      <c r="H137" s="18"/>
      <c r="I137" s="70" t="s">
        <v>29</v>
      </c>
      <c r="J137" s="22">
        <v>44</v>
      </c>
      <c r="K137" s="23">
        <f>J137*(1-'Прайс LM, ML от 01.01.2024'!$K$8)</f>
        <v>39.6</v>
      </c>
      <c r="L137" s="74">
        <f t="shared" si="4"/>
        <v>0</v>
      </c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</row>
    <row r="138" spans="1:43" s="85" customFormat="1" ht="12.75" customHeight="1" x14ac:dyDescent="0.15">
      <c r="A138" s="16" t="s">
        <v>20</v>
      </c>
      <c r="B138" s="76" t="s">
        <v>92</v>
      </c>
      <c r="C138" s="18" t="s">
        <v>216</v>
      </c>
      <c r="D138" s="27"/>
      <c r="E138" s="21" t="s">
        <v>229</v>
      </c>
      <c r="F138" s="17" t="s">
        <v>231</v>
      </c>
      <c r="G138" s="19"/>
      <c r="H138" s="18"/>
      <c r="I138" s="20" t="s">
        <v>19</v>
      </c>
      <c r="J138" s="22">
        <v>46.5</v>
      </c>
      <c r="K138" s="23">
        <f>J138*(1-'Прайс LM, ML от 01.01.2024'!$K$8)</f>
        <v>41.85</v>
      </c>
      <c r="L138" s="74">
        <f t="shared" si="4"/>
        <v>0</v>
      </c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</row>
    <row r="139" spans="1:43" s="85" customFormat="1" ht="12.75" customHeight="1" x14ac:dyDescent="0.15">
      <c r="A139" s="16" t="s">
        <v>20</v>
      </c>
      <c r="B139" s="76" t="s">
        <v>16</v>
      </c>
      <c r="C139" s="18" t="s">
        <v>216</v>
      </c>
      <c r="D139" s="27"/>
      <c r="E139" s="21" t="s">
        <v>229</v>
      </c>
      <c r="F139" s="17" t="s">
        <v>231</v>
      </c>
      <c r="G139" s="19"/>
      <c r="H139" s="18"/>
      <c r="I139" s="70" t="s">
        <v>29</v>
      </c>
      <c r="J139" s="22">
        <v>47.9</v>
      </c>
      <c r="K139" s="23">
        <f>J139*(1-'Прайс LM, ML от 01.01.2024'!$K$8)</f>
        <v>43.11</v>
      </c>
      <c r="L139" s="74">
        <f t="shared" si="4"/>
        <v>0</v>
      </c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</row>
    <row r="140" spans="1:43" s="85" customFormat="1" ht="12.75" customHeight="1" x14ac:dyDescent="0.15">
      <c r="A140" s="16" t="s">
        <v>20</v>
      </c>
      <c r="B140" s="76" t="s">
        <v>16</v>
      </c>
      <c r="C140" s="18" t="s">
        <v>216</v>
      </c>
      <c r="D140" s="27"/>
      <c r="E140" s="21" t="s">
        <v>232</v>
      </c>
      <c r="F140" s="17" t="s">
        <v>233</v>
      </c>
      <c r="G140" s="19"/>
      <c r="H140" s="18"/>
      <c r="I140" s="70" t="s">
        <v>29</v>
      </c>
      <c r="J140" s="22">
        <v>44</v>
      </c>
      <c r="K140" s="23">
        <f>J140*(1-'Прайс LM, ML от 01.01.2024'!$K$8)</f>
        <v>39.6</v>
      </c>
      <c r="L140" s="74">
        <f t="shared" si="4"/>
        <v>0</v>
      </c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</row>
    <row r="141" spans="1:43" s="85" customFormat="1" ht="12.75" customHeight="1" x14ac:dyDescent="0.15">
      <c r="A141" s="16" t="s">
        <v>20</v>
      </c>
      <c r="B141" s="76" t="s">
        <v>16</v>
      </c>
      <c r="C141" s="18" t="s">
        <v>216</v>
      </c>
      <c r="D141" s="27"/>
      <c r="E141" s="21" t="s">
        <v>232</v>
      </c>
      <c r="F141" s="17" t="s">
        <v>234</v>
      </c>
      <c r="G141" s="19"/>
      <c r="H141" s="18"/>
      <c r="I141" s="70" t="s">
        <v>29</v>
      </c>
      <c r="J141" s="22">
        <v>47.9</v>
      </c>
      <c r="K141" s="23">
        <f>J141*(1-'Прайс LM, ML от 01.01.2024'!$K$8)</f>
        <v>43.11</v>
      </c>
      <c r="L141" s="74">
        <f t="shared" si="4"/>
        <v>0</v>
      </c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</row>
    <row r="142" spans="1:43" s="85" customFormat="1" ht="12.75" customHeight="1" x14ac:dyDescent="0.15">
      <c r="A142" s="16" t="s">
        <v>20</v>
      </c>
      <c r="B142" s="76" t="s">
        <v>59</v>
      </c>
      <c r="C142" s="18" t="s">
        <v>216</v>
      </c>
      <c r="D142" s="27"/>
      <c r="E142" s="21" t="s">
        <v>235</v>
      </c>
      <c r="F142" s="17" t="s">
        <v>236</v>
      </c>
      <c r="G142" s="19"/>
      <c r="H142" s="18"/>
      <c r="I142" s="20" t="s">
        <v>19</v>
      </c>
      <c r="J142" s="22">
        <v>40.6</v>
      </c>
      <c r="K142" s="23">
        <f>J142*(1-'Прайс LM, ML от 01.01.2024'!$K$8)</f>
        <v>36.54</v>
      </c>
      <c r="L142" s="74">
        <f t="shared" si="4"/>
        <v>0</v>
      </c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</row>
    <row r="143" spans="1:43" s="85" customFormat="1" ht="12.75" customHeight="1" x14ac:dyDescent="0.15">
      <c r="A143" s="16" t="s">
        <v>20</v>
      </c>
      <c r="B143" s="76" t="s">
        <v>16</v>
      </c>
      <c r="C143" s="18" t="s">
        <v>216</v>
      </c>
      <c r="D143" s="27"/>
      <c r="E143" s="21" t="s">
        <v>235</v>
      </c>
      <c r="F143" s="17" t="s">
        <v>237</v>
      </c>
      <c r="G143" s="19"/>
      <c r="H143" s="18"/>
      <c r="I143" s="70" t="s">
        <v>29</v>
      </c>
      <c r="J143" s="22">
        <v>47.9</v>
      </c>
      <c r="K143" s="23">
        <f>J143*(1-'Прайс LM, ML от 01.01.2024'!$K$8)</f>
        <v>43.11</v>
      </c>
      <c r="L143" s="74">
        <f t="shared" si="4"/>
        <v>0</v>
      </c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</row>
    <row r="144" spans="1:43" s="85" customFormat="1" ht="12.75" customHeight="1" x14ac:dyDescent="0.15">
      <c r="A144" s="16" t="s">
        <v>20</v>
      </c>
      <c r="B144" s="76" t="s">
        <v>16</v>
      </c>
      <c r="C144" s="18" t="s">
        <v>216</v>
      </c>
      <c r="D144" s="27"/>
      <c r="E144" s="21" t="s">
        <v>238</v>
      </c>
      <c r="F144" s="17" t="s">
        <v>239</v>
      </c>
      <c r="G144" s="19"/>
      <c r="H144" s="18"/>
      <c r="I144" s="70" t="s">
        <v>29</v>
      </c>
      <c r="J144" s="22">
        <v>47.9</v>
      </c>
      <c r="K144" s="23">
        <f>J144*(1-'Прайс LM, ML от 01.01.2024'!$K$8)</f>
        <v>43.11</v>
      </c>
      <c r="L144" s="74">
        <f t="shared" si="4"/>
        <v>0</v>
      </c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</row>
    <row r="145" spans="1:43" s="85" customFormat="1" ht="12.75" customHeight="1" x14ac:dyDescent="0.15">
      <c r="A145" s="16" t="s">
        <v>20</v>
      </c>
      <c r="B145" s="76" t="s">
        <v>42</v>
      </c>
      <c r="C145" s="18" t="s">
        <v>216</v>
      </c>
      <c r="D145" s="27"/>
      <c r="E145" s="21" t="s">
        <v>240</v>
      </c>
      <c r="F145" s="17" t="s">
        <v>913</v>
      </c>
      <c r="G145" s="19"/>
      <c r="H145" s="18"/>
      <c r="I145" s="20" t="s">
        <v>19</v>
      </c>
      <c r="J145" s="22">
        <v>38.200000000000003</v>
      </c>
      <c r="K145" s="23">
        <f>J145*(1-'Прайс LM, ML от 01.01.2024'!$K$8)</f>
        <v>34.380000000000003</v>
      </c>
      <c r="L145" s="74">
        <f t="shared" si="4"/>
        <v>0</v>
      </c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</row>
    <row r="146" spans="1:43" s="85" customFormat="1" ht="12.75" customHeight="1" x14ac:dyDescent="0.15">
      <c r="A146" s="16" t="s">
        <v>20</v>
      </c>
      <c r="B146" s="76" t="s">
        <v>42</v>
      </c>
      <c r="C146" s="18" t="s">
        <v>216</v>
      </c>
      <c r="D146" s="27"/>
      <c r="E146" s="21" t="s">
        <v>240</v>
      </c>
      <c r="F146" s="17" t="s">
        <v>241</v>
      </c>
      <c r="G146" s="19"/>
      <c r="H146" s="18"/>
      <c r="I146" s="20" t="s">
        <v>19</v>
      </c>
      <c r="J146" s="22">
        <v>34.700000000000003</v>
      </c>
      <c r="K146" s="23">
        <f>J146*(1-'Прайс LM, ML от 01.01.2024'!$K$8)</f>
        <v>31.230000000000004</v>
      </c>
      <c r="L146" s="74">
        <f t="shared" si="4"/>
        <v>0</v>
      </c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</row>
    <row r="147" spans="1:43" s="85" customFormat="1" ht="12.75" customHeight="1" x14ac:dyDescent="0.15">
      <c r="A147" s="16" t="s">
        <v>20</v>
      </c>
      <c r="B147" s="76" t="s">
        <v>911</v>
      </c>
      <c r="C147" s="18" t="s">
        <v>216</v>
      </c>
      <c r="D147" s="27"/>
      <c r="E147" s="21" t="s">
        <v>242</v>
      </c>
      <c r="F147" s="17" t="s">
        <v>243</v>
      </c>
      <c r="G147" s="19"/>
      <c r="H147" s="18"/>
      <c r="I147" s="70" t="s">
        <v>29</v>
      </c>
      <c r="J147" s="22">
        <v>47.9</v>
      </c>
      <c r="K147" s="23">
        <f>J147*(1-'Прайс LM, ML от 01.01.2024'!$K$8)</f>
        <v>43.11</v>
      </c>
      <c r="L147" s="74">
        <f t="shared" si="4"/>
        <v>0</v>
      </c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</row>
    <row r="148" spans="1:43" s="85" customFormat="1" ht="12.75" customHeight="1" x14ac:dyDescent="0.15">
      <c r="A148" s="16" t="s">
        <v>20</v>
      </c>
      <c r="B148" s="76" t="s">
        <v>42</v>
      </c>
      <c r="C148" s="18" t="s">
        <v>216</v>
      </c>
      <c r="D148" s="27"/>
      <c r="E148" s="21" t="s">
        <v>244</v>
      </c>
      <c r="F148" s="18" t="s">
        <v>914</v>
      </c>
      <c r="G148" s="19"/>
      <c r="H148" s="18"/>
      <c r="I148" s="20" t="s">
        <v>19</v>
      </c>
      <c r="J148" s="22">
        <v>30.4</v>
      </c>
      <c r="K148" s="23">
        <f>J148*(1-'Прайс LM, ML от 01.01.2024'!$K$8)</f>
        <v>27.36</v>
      </c>
      <c r="L148" s="74">
        <f t="shared" si="4"/>
        <v>0</v>
      </c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</row>
    <row r="149" spans="1:43" s="85" customFormat="1" ht="12.75" customHeight="1" x14ac:dyDescent="0.15">
      <c r="A149" s="16" t="s">
        <v>20</v>
      </c>
      <c r="B149" s="76" t="s">
        <v>42</v>
      </c>
      <c r="C149" s="18" t="s">
        <v>216</v>
      </c>
      <c r="D149" s="27"/>
      <c r="E149" s="21" t="s">
        <v>244</v>
      </c>
      <c r="F149" s="17" t="s">
        <v>915</v>
      </c>
      <c r="G149" s="19"/>
      <c r="H149" s="18"/>
      <c r="I149" s="20" t="s">
        <v>19</v>
      </c>
      <c r="J149" s="22">
        <v>41.9</v>
      </c>
      <c r="K149" s="23">
        <f>J149*(1-'Прайс LM, ML от 01.01.2024'!$K$8)</f>
        <v>37.71</v>
      </c>
      <c r="L149" s="74">
        <f t="shared" si="4"/>
        <v>0</v>
      </c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</row>
    <row r="150" spans="1:43" s="85" customFormat="1" ht="12.75" customHeight="1" x14ac:dyDescent="0.15">
      <c r="A150" s="16" t="s">
        <v>20</v>
      </c>
      <c r="B150" s="76" t="s">
        <v>16</v>
      </c>
      <c r="C150" s="18" t="s">
        <v>216</v>
      </c>
      <c r="D150" s="27"/>
      <c r="E150" s="21" t="s">
        <v>245</v>
      </c>
      <c r="F150" s="17" t="s">
        <v>246</v>
      </c>
      <c r="G150" s="19"/>
      <c r="H150" s="18"/>
      <c r="I150" s="70" t="s">
        <v>29</v>
      </c>
      <c r="J150" s="22">
        <v>47.9</v>
      </c>
      <c r="K150" s="23">
        <f>J150*(1-'Прайс LM, ML от 01.01.2024'!$K$8)</f>
        <v>43.11</v>
      </c>
      <c r="L150" s="74">
        <f t="shared" si="4"/>
        <v>0</v>
      </c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</row>
    <row r="151" spans="1:43" s="85" customFormat="1" ht="12.75" customHeight="1" x14ac:dyDescent="0.15">
      <c r="A151" s="16" t="s">
        <v>20</v>
      </c>
      <c r="B151" s="92" t="s">
        <v>16</v>
      </c>
      <c r="C151" s="18" t="s">
        <v>216</v>
      </c>
      <c r="D151" s="27"/>
      <c r="E151" s="82" t="s">
        <v>247</v>
      </c>
      <c r="F151" s="16" t="s">
        <v>248</v>
      </c>
      <c r="G151" s="19"/>
      <c r="H151" s="18"/>
      <c r="I151" s="34" t="s">
        <v>29</v>
      </c>
      <c r="J151" s="22">
        <v>47.9</v>
      </c>
      <c r="K151" s="23">
        <f>J151*(1-'Прайс LM, ML от 01.01.2024'!$K$8)</f>
        <v>43.11</v>
      </c>
      <c r="L151" s="74">
        <f t="shared" si="4"/>
        <v>0</v>
      </c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</row>
    <row r="152" spans="1:43" s="85" customFormat="1" ht="12.75" customHeight="1" x14ac:dyDescent="0.15">
      <c r="A152" s="16" t="s">
        <v>20</v>
      </c>
      <c r="B152" s="76" t="s">
        <v>16</v>
      </c>
      <c r="C152" s="18" t="s">
        <v>216</v>
      </c>
      <c r="D152" s="27"/>
      <c r="E152" s="21" t="s">
        <v>249</v>
      </c>
      <c r="F152" s="17" t="s">
        <v>250</v>
      </c>
      <c r="G152" s="19"/>
      <c r="H152" s="18"/>
      <c r="I152" s="20" t="s">
        <v>19</v>
      </c>
      <c r="J152" s="22">
        <v>46.5</v>
      </c>
      <c r="K152" s="23">
        <f>J152*(1-'Прайс LM, ML от 01.01.2024'!$K$8)</f>
        <v>41.85</v>
      </c>
      <c r="L152" s="74">
        <f t="shared" si="4"/>
        <v>0</v>
      </c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</row>
    <row r="153" spans="1:43" s="85" customFormat="1" ht="12.75" customHeight="1" x14ac:dyDescent="0.15">
      <c r="A153" s="16" t="s">
        <v>20</v>
      </c>
      <c r="B153" s="76" t="s">
        <v>16</v>
      </c>
      <c r="C153" s="18" t="s">
        <v>216</v>
      </c>
      <c r="D153" s="27"/>
      <c r="E153" s="21" t="s">
        <v>251</v>
      </c>
      <c r="F153" s="17" t="s">
        <v>252</v>
      </c>
      <c r="G153" s="19"/>
      <c r="H153" s="18"/>
      <c r="I153" s="20" t="s">
        <v>19</v>
      </c>
      <c r="J153" s="22">
        <v>46.5</v>
      </c>
      <c r="K153" s="23">
        <f>J153*(1-'Прайс LM, ML от 01.01.2024'!$K$8)</f>
        <v>41.85</v>
      </c>
      <c r="L153" s="74">
        <f t="shared" si="4"/>
        <v>0</v>
      </c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</row>
    <row r="154" spans="1:43" s="85" customFormat="1" ht="12.75" customHeight="1" x14ac:dyDescent="0.15">
      <c r="A154" s="16" t="s">
        <v>20</v>
      </c>
      <c r="B154" s="76" t="s">
        <v>59</v>
      </c>
      <c r="C154" s="18" t="s">
        <v>216</v>
      </c>
      <c r="D154" s="27"/>
      <c r="E154" s="21" t="s">
        <v>253</v>
      </c>
      <c r="F154" s="17" t="s">
        <v>254</v>
      </c>
      <c r="G154" s="19"/>
      <c r="H154" s="18"/>
      <c r="I154" s="20" t="s">
        <v>19</v>
      </c>
      <c r="J154" s="22">
        <v>46.5</v>
      </c>
      <c r="K154" s="23">
        <f>J154*(1-'Прайс LM, ML от 01.01.2024'!$K$8)</f>
        <v>41.85</v>
      </c>
      <c r="L154" s="74">
        <f t="shared" si="4"/>
        <v>0</v>
      </c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</row>
    <row r="155" spans="1:43" s="85" customFormat="1" ht="12.75" customHeight="1" x14ac:dyDescent="0.15">
      <c r="A155" s="16" t="s">
        <v>20</v>
      </c>
      <c r="B155" s="76" t="s">
        <v>16</v>
      </c>
      <c r="C155" s="18" t="s">
        <v>216</v>
      </c>
      <c r="D155" s="27"/>
      <c r="E155" s="21" t="s">
        <v>255</v>
      </c>
      <c r="F155" s="17" t="s">
        <v>256</v>
      </c>
      <c r="G155" s="19"/>
      <c r="H155" s="18"/>
      <c r="I155" s="20" t="s">
        <v>19</v>
      </c>
      <c r="J155" s="22">
        <v>46.5</v>
      </c>
      <c r="K155" s="23">
        <f>J155*(1-'Прайс LM, ML от 01.01.2024'!$K$8)</f>
        <v>41.85</v>
      </c>
      <c r="L155" s="74">
        <f t="shared" si="4"/>
        <v>0</v>
      </c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</row>
    <row r="156" spans="1:43" s="85" customFormat="1" ht="12.75" customHeight="1" x14ac:dyDescent="0.15">
      <c r="A156" s="16" t="s">
        <v>20</v>
      </c>
      <c r="B156" s="76" t="s">
        <v>59</v>
      </c>
      <c r="C156" s="18" t="s">
        <v>216</v>
      </c>
      <c r="D156" s="27"/>
      <c r="E156" s="21" t="s">
        <v>257</v>
      </c>
      <c r="F156" s="17" t="s">
        <v>258</v>
      </c>
      <c r="G156" s="19"/>
      <c r="H156" s="18"/>
      <c r="I156" s="20" t="s">
        <v>19</v>
      </c>
      <c r="J156" s="22">
        <v>38.200000000000003</v>
      </c>
      <c r="K156" s="23">
        <f>J156*(1-'Прайс LM, ML от 01.01.2024'!$K$8)</f>
        <v>34.380000000000003</v>
      </c>
      <c r="L156" s="74">
        <f t="shared" si="4"/>
        <v>0</v>
      </c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</row>
    <row r="157" spans="1:43" s="85" customFormat="1" ht="12.75" customHeight="1" x14ac:dyDescent="0.15">
      <c r="A157" s="16" t="s">
        <v>20</v>
      </c>
      <c r="B157" s="76" t="s">
        <v>42</v>
      </c>
      <c r="C157" s="18" t="s">
        <v>216</v>
      </c>
      <c r="D157" s="27"/>
      <c r="E157" s="21" t="s">
        <v>257</v>
      </c>
      <c r="F157" s="17" t="s">
        <v>259</v>
      </c>
      <c r="G157" s="19"/>
      <c r="H157" s="18"/>
      <c r="I157" s="20" t="s">
        <v>19</v>
      </c>
      <c r="J157" s="22">
        <v>33.200000000000003</v>
      </c>
      <c r="K157" s="23">
        <f>J157*(1-'Прайс LM, ML от 01.01.2024'!$K$8)</f>
        <v>29.880000000000003</v>
      </c>
      <c r="L157" s="74">
        <f t="shared" si="4"/>
        <v>0</v>
      </c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</row>
    <row r="158" spans="1:43" s="85" customFormat="1" ht="12.75" customHeight="1" x14ac:dyDescent="0.15">
      <c r="A158" s="16" t="s">
        <v>20</v>
      </c>
      <c r="B158" s="76" t="s">
        <v>59</v>
      </c>
      <c r="C158" s="18" t="s">
        <v>216</v>
      </c>
      <c r="D158" s="27"/>
      <c r="E158" s="21" t="s">
        <v>260</v>
      </c>
      <c r="F158" s="17" t="s">
        <v>261</v>
      </c>
      <c r="G158" s="19"/>
      <c r="H158" s="18"/>
      <c r="I158" s="20" t="s">
        <v>19</v>
      </c>
      <c r="J158" s="22">
        <v>44.2</v>
      </c>
      <c r="K158" s="23">
        <f>J158*(1-'Прайс LM, ML от 01.01.2024'!$K$8)</f>
        <v>39.78</v>
      </c>
      <c r="L158" s="74">
        <f t="shared" si="4"/>
        <v>0</v>
      </c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</row>
    <row r="159" spans="1:43" s="85" customFormat="1" ht="12.75" customHeight="1" x14ac:dyDescent="0.15">
      <c r="A159" s="16" t="s">
        <v>20</v>
      </c>
      <c r="B159" s="76" t="s">
        <v>16</v>
      </c>
      <c r="C159" s="18" t="s">
        <v>216</v>
      </c>
      <c r="D159" s="27"/>
      <c r="E159" s="21" t="s">
        <v>260</v>
      </c>
      <c r="F159" s="17" t="s">
        <v>262</v>
      </c>
      <c r="G159" s="19"/>
      <c r="H159" s="18"/>
      <c r="I159" s="20" t="s">
        <v>19</v>
      </c>
      <c r="J159" s="22">
        <v>46.5</v>
      </c>
      <c r="K159" s="23">
        <f>J159*(1-'Прайс LM, ML от 01.01.2024'!$K$8)</f>
        <v>41.85</v>
      </c>
      <c r="L159" s="74">
        <f t="shared" si="4"/>
        <v>0</v>
      </c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</row>
    <row r="160" spans="1:43" s="85" customFormat="1" ht="12.75" customHeight="1" x14ac:dyDescent="0.15">
      <c r="A160" s="16" t="s">
        <v>20</v>
      </c>
      <c r="B160" s="76" t="s">
        <v>16</v>
      </c>
      <c r="C160" s="18" t="s">
        <v>216</v>
      </c>
      <c r="D160" s="27"/>
      <c r="E160" s="21" t="s">
        <v>263</v>
      </c>
      <c r="F160" s="17" t="s">
        <v>264</v>
      </c>
      <c r="G160" s="19"/>
      <c r="H160" s="18"/>
      <c r="I160" s="25" t="s">
        <v>19</v>
      </c>
      <c r="J160" s="22">
        <v>40.5</v>
      </c>
      <c r="K160" s="23">
        <f>J160*(1-'Прайс LM, ML от 01.01.2024'!$K$8)</f>
        <v>36.450000000000003</v>
      </c>
      <c r="L160" s="74">
        <f t="shared" si="4"/>
        <v>0</v>
      </c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</row>
    <row r="161" spans="1:43" s="85" customFormat="1" ht="12.75" customHeight="1" x14ac:dyDescent="0.15">
      <c r="A161" s="16" t="s">
        <v>20</v>
      </c>
      <c r="B161" s="76" t="s">
        <v>59</v>
      </c>
      <c r="C161" s="18" t="s">
        <v>216</v>
      </c>
      <c r="D161" s="27"/>
      <c r="E161" s="21" t="s">
        <v>263</v>
      </c>
      <c r="F161" s="17" t="s">
        <v>265</v>
      </c>
      <c r="G161" s="19"/>
      <c r="H161" s="18"/>
      <c r="I161" s="20" t="s">
        <v>19</v>
      </c>
      <c r="J161" s="22">
        <v>44.2</v>
      </c>
      <c r="K161" s="23">
        <f>J161*(1-'Прайс LM, ML от 01.01.2024'!$K$8)</f>
        <v>39.78</v>
      </c>
      <c r="L161" s="74">
        <f t="shared" si="4"/>
        <v>0</v>
      </c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</row>
    <row r="162" spans="1:43" s="85" customFormat="1" ht="12.75" customHeight="1" x14ac:dyDescent="0.15">
      <c r="A162" s="16" t="s">
        <v>20</v>
      </c>
      <c r="B162" s="76" t="s">
        <v>92</v>
      </c>
      <c r="C162" s="18" t="s">
        <v>216</v>
      </c>
      <c r="D162" s="27"/>
      <c r="E162" s="21" t="s">
        <v>266</v>
      </c>
      <c r="F162" s="17" t="s">
        <v>267</v>
      </c>
      <c r="G162" s="19"/>
      <c r="H162" s="18"/>
      <c r="I162" s="20" t="s">
        <v>19</v>
      </c>
      <c r="J162" s="22">
        <v>40.5</v>
      </c>
      <c r="K162" s="23">
        <f>J162*(1-'Прайс LM, ML от 01.01.2024'!$K$8)</f>
        <v>36.450000000000003</v>
      </c>
      <c r="L162" s="74">
        <f t="shared" si="4"/>
        <v>0</v>
      </c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</row>
    <row r="163" spans="1:43" s="85" customFormat="1" ht="12.75" customHeight="1" x14ac:dyDescent="0.15">
      <c r="A163" s="16" t="s">
        <v>20</v>
      </c>
      <c r="B163" s="76" t="s">
        <v>59</v>
      </c>
      <c r="C163" s="18" t="s">
        <v>216</v>
      </c>
      <c r="D163" s="27"/>
      <c r="E163" s="21" t="s">
        <v>268</v>
      </c>
      <c r="F163" s="17" t="s">
        <v>269</v>
      </c>
      <c r="G163" s="19"/>
      <c r="H163" s="18"/>
      <c r="I163" s="20" t="s">
        <v>19</v>
      </c>
      <c r="J163" s="22">
        <v>46.5</v>
      </c>
      <c r="K163" s="23">
        <f>J163*(1-'Прайс LM, ML от 01.01.2024'!$K$8)</f>
        <v>41.85</v>
      </c>
      <c r="L163" s="74">
        <f t="shared" si="4"/>
        <v>0</v>
      </c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</row>
    <row r="164" spans="1:43" s="85" customFormat="1" ht="12.75" customHeight="1" x14ac:dyDescent="0.15">
      <c r="A164" s="16" t="s">
        <v>20</v>
      </c>
      <c r="B164" s="76" t="s">
        <v>16</v>
      </c>
      <c r="C164" s="18" t="s">
        <v>216</v>
      </c>
      <c r="D164" s="27"/>
      <c r="E164" s="21" t="s">
        <v>270</v>
      </c>
      <c r="F164" s="17" t="s">
        <v>271</v>
      </c>
      <c r="G164" s="19"/>
      <c r="H164" s="18"/>
      <c r="I164" s="20" t="s">
        <v>19</v>
      </c>
      <c r="J164" s="22">
        <v>46.5</v>
      </c>
      <c r="K164" s="23">
        <f>J164*(1-'Прайс LM, ML от 01.01.2024'!$K$8)</f>
        <v>41.85</v>
      </c>
      <c r="L164" s="74">
        <f t="shared" si="4"/>
        <v>0</v>
      </c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</row>
    <row r="165" spans="1:43" s="85" customFormat="1" ht="12.75" customHeight="1" x14ac:dyDescent="0.15">
      <c r="A165" s="16" t="s">
        <v>20</v>
      </c>
      <c r="B165" s="76" t="s">
        <v>193</v>
      </c>
      <c r="C165" s="18" t="s">
        <v>216</v>
      </c>
      <c r="D165" s="27"/>
      <c r="E165" s="21" t="s">
        <v>272</v>
      </c>
      <c r="F165" s="17" t="s">
        <v>273</v>
      </c>
      <c r="G165" s="19"/>
      <c r="H165" s="18"/>
      <c r="I165" s="70" t="s">
        <v>29</v>
      </c>
      <c r="J165" s="22">
        <v>45.6</v>
      </c>
      <c r="K165" s="23">
        <f>J165*(1-'Прайс LM, ML от 01.01.2024'!$K$8)</f>
        <v>41.04</v>
      </c>
      <c r="L165" s="74">
        <f t="shared" si="4"/>
        <v>0</v>
      </c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</row>
    <row r="166" spans="1:43" s="85" customFormat="1" ht="12.75" customHeight="1" x14ac:dyDescent="0.15">
      <c r="A166" s="16" t="s">
        <v>20</v>
      </c>
      <c r="B166" s="76" t="s">
        <v>59</v>
      </c>
      <c r="C166" s="18" t="s">
        <v>216</v>
      </c>
      <c r="D166" s="27"/>
      <c r="E166" s="21" t="s">
        <v>274</v>
      </c>
      <c r="F166" s="17" t="s">
        <v>275</v>
      </c>
      <c r="G166" s="19"/>
      <c r="H166" s="18"/>
      <c r="I166" s="20" t="s">
        <v>19</v>
      </c>
      <c r="J166" s="22">
        <v>46.5</v>
      </c>
      <c r="K166" s="23">
        <f>J166*(1-'Прайс LM, ML от 01.01.2024'!$K$8)</f>
        <v>41.85</v>
      </c>
      <c r="L166" s="74">
        <f t="shared" si="4"/>
        <v>0</v>
      </c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</row>
    <row r="167" spans="1:43" s="85" customFormat="1" ht="12.75" customHeight="1" x14ac:dyDescent="0.15">
      <c r="A167" s="16" t="s">
        <v>20</v>
      </c>
      <c r="B167" s="76" t="s">
        <v>16</v>
      </c>
      <c r="C167" s="18" t="s">
        <v>216</v>
      </c>
      <c r="D167" s="27"/>
      <c r="E167" s="21" t="s">
        <v>276</v>
      </c>
      <c r="F167" s="17" t="s">
        <v>277</v>
      </c>
      <c r="G167" s="19"/>
      <c r="H167" s="18"/>
      <c r="I167" s="70" t="s">
        <v>29</v>
      </c>
      <c r="J167" s="22">
        <v>47.9</v>
      </c>
      <c r="K167" s="23">
        <f>J167*(1-'Прайс LM, ML от 01.01.2024'!$K$8)</f>
        <v>43.11</v>
      </c>
      <c r="L167" s="74">
        <f t="shared" si="4"/>
        <v>0</v>
      </c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</row>
    <row r="168" spans="1:43" s="85" customFormat="1" ht="12.75" customHeight="1" x14ac:dyDescent="0.15">
      <c r="A168" s="16" t="s">
        <v>20</v>
      </c>
      <c r="B168" s="76" t="s">
        <v>16</v>
      </c>
      <c r="C168" s="18" t="s">
        <v>216</v>
      </c>
      <c r="D168" s="27"/>
      <c r="E168" s="21" t="s">
        <v>278</v>
      </c>
      <c r="F168" s="17" t="s">
        <v>279</v>
      </c>
      <c r="G168" s="19"/>
      <c r="H168" s="18"/>
      <c r="I168" s="20" t="s">
        <v>19</v>
      </c>
      <c r="J168" s="22">
        <v>46.5</v>
      </c>
      <c r="K168" s="23">
        <f>J168*(1-'Прайс LM, ML от 01.01.2024'!$K$8)</f>
        <v>41.85</v>
      </c>
      <c r="L168" s="74">
        <f t="shared" ref="L168:L231" si="5">K168*1.02*$L$9</f>
        <v>0</v>
      </c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</row>
    <row r="169" spans="1:43" s="85" customFormat="1" ht="12.75" customHeight="1" x14ac:dyDescent="0.15">
      <c r="A169" s="16" t="s">
        <v>20</v>
      </c>
      <c r="B169" s="76" t="s">
        <v>16</v>
      </c>
      <c r="C169" s="18" t="s">
        <v>216</v>
      </c>
      <c r="D169" s="27"/>
      <c r="E169" s="21" t="s">
        <v>280</v>
      </c>
      <c r="F169" s="17" t="s">
        <v>281</v>
      </c>
      <c r="G169" s="19"/>
      <c r="H169" s="18"/>
      <c r="I169" s="20" t="s">
        <v>19</v>
      </c>
      <c r="J169" s="22">
        <v>46.5</v>
      </c>
      <c r="K169" s="23">
        <f>J169*(1-'Прайс LM, ML от 01.01.2024'!$K$8)</f>
        <v>41.85</v>
      </c>
      <c r="L169" s="74">
        <f t="shared" si="5"/>
        <v>0</v>
      </c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</row>
    <row r="170" spans="1:43" s="85" customFormat="1" ht="12.75" customHeight="1" x14ac:dyDescent="0.15">
      <c r="A170" s="16" t="s">
        <v>20</v>
      </c>
      <c r="B170" s="76" t="s">
        <v>59</v>
      </c>
      <c r="C170" s="18" t="s">
        <v>216</v>
      </c>
      <c r="D170" s="27"/>
      <c r="E170" s="21" t="s">
        <v>282</v>
      </c>
      <c r="F170" s="17" t="s">
        <v>283</v>
      </c>
      <c r="G170" s="19"/>
      <c r="H170" s="18"/>
      <c r="I170" s="20" t="s">
        <v>19</v>
      </c>
      <c r="J170" s="22">
        <v>36.200000000000003</v>
      </c>
      <c r="K170" s="23">
        <f>J170*(1-'Прайс LM, ML от 01.01.2024'!$K$8)</f>
        <v>32.580000000000005</v>
      </c>
      <c r="L170" s="74">
        <f t="shared" si="5"/>
        <v>0</v>
      </c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</row>
    <row r="171" spans="1:43" s="85" customFormat="1" ht="12.75" customHeight="1" x14ac:dyDescent="0.15">
      <c r="A171" s="16" t="s">
        <v>20</v>
      </c>
      <c r="B171" s="76" t="s">
        <v>16</v>
      </c>
      <c r="C171" s="18" t="s">
        <v>216</v>
      </c>
      <c r="D171" s="27"/>
      <c r="E171" s="21" t="s">
        <v>284</v>
      </c>
      <c r="F171" s="17" t="s">
        <v>285</v>
      </c>
      <c r="G171" s="19"/>
      <c r="H171" s="18"/>
      <c r="I171" s="20" t="s">
        <v>19</v>
      </c>
      <c r="J171" s="22">
        <v>46.5</v>
      </c>
      <c r="K171" s="23">
        <f>J171*(1-'Прайс LM, ML от 01.01.2024'!$K$8)</f>
        <v>41.85</v>
      </c>
      <c r="L171" s="74">
        <f t="shared" si="5"/>
        <v>0</v>
      </c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</row>
    <row r="172" spans="1:43" s="85" customFormat="1" ht="12.75" customHeight="1" x14ac:dyDescent="0.15">
      <c r="A172" s="16" t="s">
        <v>20</v>
      </c>
      <c r="B172" s="76" t="s">
        <v>16</v>
      </c>
      <c r="C172" s="18" t="s">
        <v>216</v>
      </c>
      <c r="D172" s="27"/>
      <c r="E172" s="21" t="s">
        <v>284</v>
      </c>
      <c r="F172" s="17" t="s">
        <v>286</v>
      </c>
      <c r="G172" s="19"/>
      <c r="H172" s="18"/>
      <c r="I172" s="20" t="s">
        <v>19</v>
      </c>
      <c r="J172" s="22">
        <v>46.5</v>
      </c>
      <c r="K172" s="23">
        <f>J172*(1-'Прайс LM, ML от 01.01.2024'!$K$8)</f>
        <v>41.85</v>
      </c>
      <c r="L172" s="74">
        <f t="shared" si="5"/>
        <v>0</v>
      </c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</row>
    <row r="173" spans="1:43" s="85" customFormat="1" ht="12.75" customHeight="1" x14ac:dyDescent="0.15">
      <c r="A173" s="16" t="s">
        <v>20</v>
      </c>
      <c r="B173" s="76" t="s">
        <v>16</v>
      </c>
      <c r="C173" s="18" t="s">
        <v>216</v>
      </c>
      <c r="D173" s="27"/>
      <c r="E173" s="19" t="s">
        <v>287</v>
      </c>
      <c r="F173" s="18" t="s">
        <v>288</v>
      </c>
      <c r="G173" s="19"/>
      <c r="H173" s="18"/>
      <c r="I173" s="70" t="s">
        <v>29</v>
      </c>
      <c r="J173" s="22">
        <v>44</v>
      </c>
      <c r="K173" s="23">
        <f>J173*(1-'Прайс LM, ML от 01.01.2024'!$K$8)</f>
        <v>39.6</v>
      </c>
      <c r="L173" s="74">
        <f t="shared" si="5"/>
        <v>0</v>
      </c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</row>
    <row r="174" spans="1:43" s="85" customFormat="1" ht="12.75" customHeight="1" x14ac:dyDescent="0.15">
      <c r="A174" s="16" t="s">
        <v>20</v>
      </c>
      <c r="B174" s="76" t="s">
        <v>16</v>
      </c>
      <c r="C174" s="18" t="s">
        <v>216</v>
      </c>
      <c r="D174" s="27"/>
      <c r="E174" s="19" t="s">
        <v>287</v>
      </c>
      <c r="F174" s="18" t="s">
        <v>289</v>
      </c>
      <c r="G174" s="19"/>
      <c r="H174" s="18"/>
      <c r="I174" s="70" t="s">
        <v>29</v>
      </c>
      <c r="J174" s="22">
        <v>40.799999999999997</v>
      </c>
      <c r="K174" s="23">
        <f>J174*(1-'Прайс LM, ML от 01.01.2024'!$K$8)</f>
        <v>36.72</v>
      </c>
      <c r="L174" s="74">
        <f t="shared" si="5"/>
        <v>0</v>
      </c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</row>
    <row r="175" spans="1:43" s="85" customFormat="1" ht="12.75" customHeight="1" x14ac:dyDescent="0.15">
      <c r="A175" s="16" t="s">
        <v>20</v>
      </c>
      <c r="B175" s="76" t="s">
        <v>16</v>
      </c>
      <c r="C175" s="18" t="s">
        <v>216</v>
      </c>
      <c r="D175" s="27"/>
      <c r="E175" s="19" t="s">
        <v>290</v>
      </c>
      <c r="F175" s="18" t="s">
        <v>291</v>
      </c>
      <c r="G175" s="19"/>
      <c r="H175" s="18"/>
      <c r="I175" s="70" t="s">
        <v>29</v>
      </c>
      <c r="J175" s="22">
        <v>44</v>
      </c>
      <c r="K175" s="23">
        <f>J175*(1-'Прайс LM, ML от 01.01.2024'!$K$8)</f>
        <v>39.6</v>
      </c>
      <c r="L175" s="74">
        <f t="shared" si="5"/>
        <v>0</v>
      </c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</row>
    <row r="176" spans="1:43" s="85" customFormat="1" ht="13.5" customHeight="1" x14ac:dyDescent="0.15">
      <c r="A176" s="16" t="s">
        <v>20</v>
      </c>
      <c r="B176" s="76" t="s">
        <v>16</v>
      </c>
      <c r="C176" s="18" t="s">
        <v>216</v>
      </c>
      <c r="D176" s="27"/>
      <c r="E176" s="19" t="s">
        <v>290</v>
      </c>
      <c r="F176" s="18" t="s">
        <v>292</v>
      </c>
      <c r="G176" s="19"/>
      <c r="H176" s="18"/>
      <c r="I176" s="70" t="s">
        <v>29</v>
      </c>
      <c r="J176" s="22">
        <v>40.799999999999997</v>
      </c>
      <c r="K176" s="23">
        <f>J176*(1-'Прайс LM, ML от 01.01.2024'!$K$8)</f>
        <v>36.72</v>
      </c>
      <c r="L176" s="74">
        <f t="shared" si="5"/>
        <v>0</v>
      </c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</row>
    <row r="177" spans="1:43" s="85" customFormat="1" ht="12.75" customHeight="1" x14ac:dyDescent="0.15">
      <c r="A177" s="16" t="s">
        <v>20</v>
      </c>
      <c r="B177" s="76" t="s">
        <v>16</v>
      </c>
      <c r="C177" s="18" t="s">
        <v>216</v>
      </c>
      <c r="D177" s="27" t="s">
        <v>293</v>
      </c>
      <c r="E177" s="30" t="s">
        <v>294</v>
      </c>
      <c r="F177" s="31" t="s">
        <v>295</v>
      </c>
      <c r="G177" s="19"/>
      <c r="H177" s="18"/>
      <c r="I177" s="70" t="s">
        <v>29</v>
      </c>
      <c r="J177" s="22">
        <v>40.799999999999997</v>
      </c>
      <c r="K177" s="23">
        <f>J177*(1-'Прайс LM, ML от 01.01.2024'!$K$8)</f>
        <v>36.72</v>
      </c>
      <c r="L177" s="74">
        <f t="shared" si="5"/>
        <v>0</v>
      </c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</row>
    <row r="178" spans="1:43" s="85" customFormat="1" ht="12.75" customHeight="1" x14ac:dyDescent="0.15">
      <c r="A178" s="16" t="s">
        <v>20</v>
      </c>
      <c r="B178" s="76" t="s">
        <v>16</v>
      </c>
      <c r="C178" s="18" t="s">
        <v>216</v>
      </c>
      <c r="D178" s="27" t="s">
        <v>293</v>
      </c>
      <c r="E178" s="30" t="s">
        <v>294</v>
      </c>
      <c r="F178" s="31" t="s">
        <v>296</v>
      </c>
      <c r="G178" s="19"/>
      <c r="H178" s="18"/>
      <c r="I178" s="70" t="s">
        <v>29</v>
      </c>
      <c r="J178" s="22">
        <v>46.9</v>
      </c>
      <c r="K178" s="23">
        <f>J178*(1-'Прайс LM, ML от 01.01.2024'!$K$8)</f>
        <v>42.21</v>
      </c>
      <c r="L178" s="74">
        <f t="shared" si="5"/>
        <v>0</v>
      </c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</row>
    <row r="179" spans="1:43" s="85" customFormat="1" ht="12.75" customHeight="1" x14ac:dyDescent="0.15">
      <c r="A179" s="16" t="s">
        <v>20</v>
      </c>
      <c r="B179" s="76" t="s">
        <v>16</v>
      </c>
      <c r="C179" s="18" t="s">
        <v>216</v>
      </c>
      <c r="D179" s="27" t="s">
        <v>293</v>
      </c>
      <c r="E179" s="30" t="s">
        <v>294</v>
      </c>
      <c r="F179" s="31" t="s">
        <v>297</v>
      </c>
      <c r="G179" s="19"/>
      <c r="H179" s="18"/>
      <c r="I179" s="70" t="s">
        <v>29</v>
      </c>
      <c r="J179" s="22">
        <v>63.5</v>
      </c>
      <c r="K179" s="23">
        <f>J179*(1-'Прайс LM, ML от 01.01.2024'!$K$8)</f>
        <v>57.15</v>
      </c>
      <c r="L179" s="74">
        <f t="shared" si="5"/>
        <v>0</v>
      </c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</row>
    <row r="180" spans="1:43" s="85" customFormat="1" ht="12.75" customHeight="1" x14ac:dyDescent="0.15">
      <c r="A180" s="16" t="s">
        <v>20</v>
      </c>
      <c r="B180" s="76" t="s">
        <v>16</v>
      </c>
      <c r="C180" s="18" t="s">
        <v>216</v>
      </c>
      <c r="D180" s="27" t="s">
        <v>293</v>
      </c>
      <c r="E180" s="30" t="s">
        <v>298</v>
      </c>
      <c r="F180" s="31" t="s">
        <v>299</v>
      </c>
      <c r="G180" s="19"/>
      <c r="H180" s="18"/>
      <c r="I180" s="70" t="s">
        <v>29</v>
      </c>
      <c r="J180" s="22">
        <v>40.799999999999997</v>
      </c>
      <c r="K180" s="23">
        <f>J180*(1-'Прайс LM, ML от 01.01.2024'!$K$8)</f>
        <v>36.72</v>
      </c>
      <c r="L180" s="74">
        <f t="shared" si="5"/>
        <v>0</v>
      </c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</row>
    <row r="181" spans="1:43" s="85" customFormat="1" ht="12.75" customHeight="1" x14ac:dyDescent="0.15">
      <c r="A181" s="16" t="s">
        <v>20</v>
      </c>
      <c r="B181" s="76" t="s">
        <v>16</v>
      </c>
      <c r="C181" s="18" t="s">
        <v>216</v>
      </c>
      <c r="D181" s="27" t="s">
        <v>293</v>
      </c>
      <c r="E181" s="30" t="s">
        <v>298</v>
      </c>
      <c r="F181" s="31" t="s">
        <v>300</v>
      </c>
      <c r="G181" s="19"/>
      <c r="H181" s="18"/>
      <c r="I181" s="70" t="s">
        <v>29</v>
      </c>
      <c r="J181" s="22">
        <v>46.9</v>
      </c>
      <c r="K181" s="23">
        <f>J181*(1-'Прайс LM, ML от 01.01.2024'!$K$8)</f>
        <v>42.21</v>
      </c>
      <c r="L181" s="74">
        <f t="shared" si="5"/>
        <v>0</v>
      </c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</row>
    <row r="182" spans="1:43" s="85" customFormat="1" ht="12.75" customHeight="1" x14ac:dyDescent="0.15">
      <c r="A182" s="16" t="s">
        <v>20</v>
      </c>
      <c r="B182" s="76" t="s">
        <v>59</v>
      </c>
      <c r="C182" s="18" t="s">
        <v>216</v>
      </c>
      <c r="D182" s="27" t="s">
        <v>293</v>
      </c>
      <c r="E182" s="30" t="s">
        <v>298</v>
      </c>
      <c r="F182" s="31" t="s">
        <v>301</v>
      </c>
      <c r="G182" s="19"/>
      <c r="H182" s="18"/>
      <c r="I182" s="70" t="s">
        <v>29</v>
      </c>
      <c r="J182" s="22">
        <v>63.5</v>
      </c>
      <c r="K182" s="23">
        <f>J182*(1-'Прайс LM, ML от 01.01.2024'!$K$8)</f>
        <v>57.15</v>
      </c>
      <c r="L182" s="74">
        <f t="shared" si="5"/>
        <v>0</v>
      </c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</row>
    <row r="183" spans="1:43" s="85" customFormat="1" ht="12.75" customHeight="1" x14ac:dyDescent="0.15">
      <c r="A183" s="16" t="s">
        <v>20</v>
      </c>
      <c r="B183" s="76" t="s">
        <v>16</v>
      </c>
      <c r="C183" s="18" t="s">
        <v>216</v>
      </c>
      <c r="D183" s="27" t="s">
        <v>293</v>
      </c>
      <c r="E183" s="30" t="s">
        <v>302</v>
      </c>
      <c r="F183" s="31" t="s">
        <v>303</v>
      </c>
      <c r="G183" s="19"/>
      <c r="H183" s="18"/>
      <c r="I183" s="70" t="s">
        <v>29</v>
      </c>
      <c r="J183" s="22">
        <v>55.300000000000004</v>
      </c>
      <c r="K183" s="23">
        <f>J183*(1-'Прайс LM, ML от 01.01.2024'!$K$8)</f>
        <v>49.77</v>
      </c>
      <c r="L183" s="74">
        <f t="shared" si="5"/>
        <v>0</v>
      </c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</row>
    <row r="184" spans="1:43" s="85" customFormat="1" ht="12.75" customHeight="1" x14ac:dyDescent="0.15">
      <c r="A184" s="16" t="s">
        <v>20</v>
      </c>
      <c r="B184" s="76" t="s">
        <v>16</v>
      </c>
      <c r="C184" s="18" t="s">
        <v>216</v>
      </c>
      <c r="D184" s="27" t="s">
        <v>293</v>
      </c>
      <c r="E184" s="30" t="s">
        <v>304</v>
      </c>
      <c r="F184" s="31" t="s">
        <v>305</v>
      </c>
      <c r="G184" s="19"/>
      <c r="H184" s="18"/>
      <c r="I184" s="70" t="s">
        <v>29</v>
      </c>
      <c r="J184" s="22">
        <v>44</v>
      </c>
      <c r="K184" s="23">
        <f>J184*(1-'Прайс LM, ML от 01.01.2024'!$K$8)</f>
        <v>39.6</v>
      </c>
      <c r="L184" s="74">
        <f t="shared" si="5"/>
        <v>0</v>
      </c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</row>
    <row r="185" spans="1:43" s="85" customFormat="1" ht="12.75" customHeight="1" x14ac:dyDescent="0.15">
      <c r="A185" s="16" t="s">
        <v>20</v>
      </c>
      <c r="B185" s="76" t="s">
        <v>16</v>
      </c>
      <c r="C185" s="18" t="s">
        <v>216</v>
      </c>
      <c r="D185" s="27" t="s">
        <v>293</v>
      </c>
      <c r="E185" s="30" t="s">
        <v>304</v>
      </c>
      <c r="F185" s="31" t="s">
        <v>306</v>
      </c>
      <c r="G185" s="19"/>
      <c r="H185" s="18"/>
      <c r="I185" s="70" t="s">
        <v>29</v>
      </c>
      <c r="J185" s="22">
        <v>46.9</v>
      </c>
      <c r="K185" s="23">
        <f>J185*(1-'Прайс LM, ML от 01.01.2024'!$K$8)</f>
        <v>42.21</v>
      </c>
      <c r="L185" s="74">
        <f t="shared" si="5"/>
        <v>0</v>
      </c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</row>
    <row r="186" spans="1:43" s="85" customFormat="1" ht="12.75" customHeight="1" x14ac:dyDescent="0.15">
      <c r="A186" s="16" t="s">
        <v>20</v>
      </c>
      <c r="B186" s="76" t="s">
        <v>16</v>
      </c>
      <c r="C186" s="18" t="s">
        <v>216</v>
      </c>
      <c r="D186" s="27" t="s">
        <v>293</v>
      </c>
      <c r="E186" s="30" t="s">
        <v>307</v>
      </c>
      <c r="F186" s="31" t="s">
        <v>308</v>
      </c>
      <c r="G186" s="19"/>
      <c r="H186" s="18"/>
      <c r="I186" s="70" t="s">
        <v>29</v>
      </c>
      <c r="J186" s="22">
        <v>55.300000000000004</v>
      </c>
      <c r="K186" s="23">
        <f>J186*(1-'Прайс LM, ML от 01.01.2024'!$K$8)</f>
        <v>49.77</v>
      </c>
      <c r="L186" s="74">
        <f t="shared" si="5"/>
        <v>0</v>
      </c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</row>
    <row r="187" spans="1:43" s="85" customFormat="1" ht="12.75" customHeight="1" x14ac:dyDescent="0.15">
      <c r="A187" s="16" t="s">
        <v>20</v>
      </c>
      <c r="B187" s="76" t="s">
        <v>16</v>
      </c>
      <c r="C187" s="18" t="s">
        <v>216</v>
      </c>
      <c r="D187" s="27" t="s">
        <v>293</v>
      </c>
      <c r="E187" s="30" t="s">
        <v>309</v>
      </c>
      <c r="F187" s="31" t="s">
        <v>310</v>
      </c>
      <c r="G187" s="19"/>
      <c r="H187" s="18"/>
      <c r="I187" s="70" t="s">
        <v>29</v>
      </c>
      <c r="J187" s="22">
        <v>55.300000000000004</v>
      </c>
      <c r="K187" s="23">
        <f>J187*(1-'Прайс LM, ML от 01.01.2024'!$K$8)</f>
        <v>49.77</v>
      </c>
      <c r="L187" s="74">
        <f t="shared" si="5"/>
        <v>0</v>
      </c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</row>
    <row r="188" spans="1:43" s="85" customFormat="1" ht="12.75" customHeight="1" x14ac:dyDescent="0.15">
      <c r="A188" s="16" t="s">
        <v>20</v>
      </c>
      <c r="B188" s="76" t="s">
        <v>16</v>
      </c>
      <c r="C188" s="18" t="s">
        <v>216</v>
      </c>
      <c r="D188" s="27" t="s">
        <v>293</v>
      </c>
      <c r="E188" s="30" t="s">
        <v>311</v>
      </c>
      <c r="F188" s="31" t="s">
        <v>312</v>
      </c>
      <c r="G188" s="19"/>
      <c r="H188" s="18"/>
      <c r="I188" s="70" t="s">
        <v>29</v>
      </c>
      <c r="J188" s="22">
        <v>55.300000000000004</v>
      </c>
      <c r="K188" s="23">
        <f>J188*(1-'Прайс LM, ML от 01.01.2024'!$K$8)</f>
        <v>49.77</v>
      </c>
      <c r="L188" s="74">
        <f t="shared" si="5"/>
        <v>0</v>
      </c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</row>
    <row r="189" spans="1:43" s="85" customFormat="1" ht="12.75" customHeight="1" x14ac:dyDescent="0.15">
      <c r="A189" s="16" t="s">
        <v>20</v>
      </c>
      <c r="B189" s="76" t="s">
        <v>16</v>
      </c>
      <c r="C189" s="18" t="s">
        <v>216</v>
      </c>
      <c r="D189" s="27" t="s">
        <v>293</v>
      </c>
      <c r="E189" s="30" t="s">
        <v>313</v>
      </c>
      <c r="F189" s="31" t="s">
        <v>314</v>
      </c>
      <c r="G189" s="19"/>
      <c r="H189" s="18"/>
      <c r="I189" s="70" t="s">
        <v>29</v>
      </c>
      <c r="J189" s="22">
        <v>40.799999999999997</v>
      </c>
      <c r="K189" s="23">
        <f>J189*(1-'Прайс LM, ML от 01.01.2024'!$K$8)</f>
        <v>36.72</v>
      </c>
      <c r="L189" s="74">
        <f t="shared" si="5"/>
        <v>0</v>
      </c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</row>
    <row r="190" spans="1:43" s="85" customFormat="1" ht="12.75" customHeight="1" x14ac:dyDescent="0.15">
      <c r="A190" s="16" t="s">
        <v>20</v>
      </c>
      <c r="B190" s="76" t="s">
        <v>16</v>
      </c>
      <c r="C190" s="18" t="s">
        <v>216</v>
      </c>
      <c r="D190" s="27" t="s">
        <v>293</v>
      </c>
      <c r="E190" s="30" t="s">
        <v>313</v>
      </c>
      <c r="F190" s="31" t="s">
        <v>315</v>
      </c>
      <c r="G190" s="19"/>
      <c r="H190" s="18"/>
      <c r="I190" s="70" t="s">
        <v>29</v>
      </c>
      <c r="J190" s="22">
        <v>55.300000000000004</v>
      </c>
      <c r="K190" s="23">
        <f>J190*(1-'Прайс LM, ML от 01.01.2024'!$K$8)</f>
        <v>49.77</v>
      </c>
      <c r="L190" s="74">
        <f t="shared" si="5"/>
        <v>0</v>
      </c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</row>
    <row r="191" spans="1:43" s="85" customFormat="1" ht="12.75" customHeight="1" x14ac:dyDescent="0.15">
      <c r="A191" s="16" t="s">
        <v>20</v>
      </c>
      <c r="B191" s="76" t="s">
        <v>16</v>
      </c>
      <c r="C191" s="18" t="s">
        <v>216</v>
      </c>
      <c r="D191" s="27" t="s">
        <v>293</v>
      </c>
      <c r="E191" s="30" t="s">
        <v>316</v>
      </c>
      <c r="F191" s="31" t="s">
        <v>317</v>
      </c>
      <c r="G191" s="19"/>
      <c r="H191" s="18"/>
      <c r="I191" s="70" t="s">
        <v>29</v>
      </c>
      <c r="J191" s="22">
        <v>49.8</v>
      </c>
      <c r="K191" s="23">
        <f>J191*(1-'Прайс LM, ML от 01.01.2024'!$K$8)</f>
        <v>44.82</v>
      </c>
      <c r="L191" s="74">
        <f t="shared" si="5"/>
        <v>0</v>
      </c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</row>
    <row r="192" spans="1:43" s="85" customFormat="1" ht="12.75" customHeight="1" x14ac:dyDescent="0.15">
      <c r="A192" s="16" t="s">
        <v>20</v>
      </c>
      <c r="B192" s="76" t="s">
        <v>16</v>
      </c>
      <c r="C192" s="18" t="s">
        <v>216</v>
      </c>
      <c r="D192" s="27" t="s">
        <v>293</v>
      </c>
      <c r="E192" s="30" t="s">
        <v>316</v>
      </c>
      <c r="F192" s="31" t="s">
        <v>318</v>
      </c>
      <c r="G192" s="19"/>
      <c r="H192" s="18"/>
      <c r="I192" s="70" t="s">
        <v>29</v>
      </c>
      <c r="J192" s="22">
        <v>43.3</v>
      </c>
      <c r="K192" s="23">
        <f>J192*(1-'Прайс LM, ML от 01.01.2024'!$K$8)</f>
        <v>38.97</v>
      </c>
      <c r="L192" s="74">
        <f t="shared" si="5"/>
        <v>0</v>
      </c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</row>
    <row r="193" spans="1:43" s="88" customFormat="1" ht="12.75" customHeight="1" x14ac:dyDescent="0.15">
      <c r="A193" s="16" t="s">
        <v>20</v>
      </c>
      <c r="B193" s="76" t="s">
        <v>16</v>
      </c>
      <c r="C193" s="18" t="s">
        <v>216</v>
      </c>
      <c r="D193" s="27" t="s">
        <v>293</v>
      </c>
      <c r="E193" s="30" t="s">
        <v>960</v>
      </c>
      <c r="F193" s="31" t="s">
        <v>961</v>
      </c>
      <c r="G193" s="19"/>
      <c r="H193" s="18"/>
      <c r="I193" s="70" t="s">
        <v>29</v>
      </c>
      <c r="J193" s="22">
        <v>43.3</v>
      </c>
      <c r="K193" s="23">
        <f>J193*(1-'Прайс LM, ML от 01.01.2024'!$K$8)</f>
        <v>38.97</v>
      </c>
      <c r="L193" s="74">
        <f t="shared" ref="L193:L197" si="6">K193*1.02*$L$9</f>
        <v>0</v>
      </c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</row>
    <row r="194" spans="1:43" s="91" customFormat="1" ht="12.75" customHeight="1" x14ac:dyDescent="0.15">
      <c r="A194" s="16" t="s">
        <v>20</v>
      </c>
      <c r="B194" s="76" t="s">
        <v>16</v>
      </c>
      <c r="C194" s="18" t="s">
        <v>216</v>
      </c>
      <c r="D194" s="27" t="s">
        <v>293</v>
      </c>
      <c r="E194" s="30" t="s">
        <v>965</v>
      </c>
      <c r="F194" s="31" t="s">
        <v>970</v>
      </c>
      <c r="G194" s="19"/>
      <c r="H194" s="18"/>
      <c r="I194" s="70" t="s">
        <v>29</v>
      </c>
      <c r="J194" s="26">
        <v>49.8</v>
      </c>
      <c r="K194" s="23">
        <f>J194*(1-'Прайс LM, ML от 01.01.2024'!$K$8)</f>
        <v>44.82</v>
      </c>
      <c r="L194" s="74">
        <f t="shared" si="6"/>
        <v>0</v>
      </c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</row>
    <row r="195" spans="1:43" s="91" customFormat="1" ht="12.75" customHeight="1" x14ac:dyDescent="0.15">
      <c r="A195" s="16" t="s">
        <v>20</v>
      </c>
      <c r="B195" s="76" t="s">
        <v>16</v>
      </c>
      <c r="C195" s="18" t="s">
        <v>216</v>
      </c>
      <c r="D195" s="27" t="s">
        <v>293</v>
      </c>
      <c r="E195" s="30" t="s">
        <v>965</v>
      </c>
      <c r="F195" s="31" t="s">
        <v>966</v>
      </c>
      <c r="G195" s="19"/>
      <c r="H195" s="18"/>
      <c r="I195" s="70" t="s">
        <v>29</v>
      </c>
      <c r="J195" s="26">
        <v>43.3</v>
      </c>
      <c r="K195" s="23">
        <f>J195*(1-'Прайс LM, ML от 01.01.2024'!$K$8)</f>
        <v>38.97</v>
      </c>
      <c r="L195" s="74">
        <f t="shared" si="6"/>
        <v>0</v>
      </c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</row>
    <row r="196" spans="1:43" s="91" customFormat="1" ht="12.75" customHeight="1" x14ac:dyDescent="0.15">
      <c r="A196" s="16" t="s">
        <v>20</v>
      </c>
      <c r="B196" s="76" t="s">
        <v>16</v>
      </c>
      <c r="C196" s="18" t="s">
        <v>216</v>
      </c>
      <c r="D196" s="27" t="s">
        <v>293</v>
      </c>
      <c r="E196" s="30" t="s">
        <v>969</v>
      </c>
      <c r="F196" s="31" t="s">
        <v>967</v>
      </c>
      <c r="G196" s="19"/>
      <c r="H196" s="18"/>
      <c r="I196" s="70" t="s">
        <v>29</v>
      </c>
      <c r="J196" s="26">
        <v>49.8</v>
      </c>
      <c r="K196" s="23">
        <f>J196*(1-'Прайс LM, ML от 01.01.2024'!$K$8)</f>
        <v>44.82</v>
      </c>
      <c r="L196" s="74">
        <f t="shared" si="6"/>
        <v>0</v>
      </c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</row>
    <row r="197" spans="1:43" s="91" customFormat="1" ht="12.75" customHeight="1" x14ac:dyDescent="0.15">
      <c r="A197" s="16" t="s">
        <v>20</v>
      </c>
      <c r="B197" s="76" t="s">
        <v>16</v>
      </c>
      <c r="C197" s="18" t="s">
        <v>216</v>
      </c>
      <c r="D197" s="27" t="s">
        <v>293</v>
      </c>
      <c r="E197" s="30" t="s">
        <v>969</v>
      </c>
      <c r="F197" s="31" t="s">
        <v>968</v>
      </c>
      <c r="G197" s="19"/>
      <c r="H197" s="18"/>
      <c r="I197" s="70" t="s">
        <v>29</v>
      </c>
      <c r="J197" s="26">
        <v>43.3</v>
      </c>
      <c r="K197" s="23">
        <f>J197*(1-'Прайс LM, ML от 01.01.2024'!$K$8)</f>
        <v>38.97</v>
      </c>
      <c r="L197" s="74">
        <f t="shared" si="6"/>
        <v>0</v>
      </c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</row>
    <row r="198" spans="1:43" s="85" customFormat="1" ht="12.75" customHeight="1" x14ac:dyDescent="0.15">
      <c r="A198" s="16" t="s">
        <v>20</v>
      </c>
      <c r="B198" s="76" t="s">
        <v>92</v>
      </c>
      <c r="C198" s="18" t="s">
        <v>319</v>
      </c>
      <c r="D198" s="27"/>
      <c r="E198" s="21" t="s">
        <v>320</v>
      </c>
      <c r="F198" s="17" t="s">
        <v>321</v>
      </c>
      <c r="G198" s="19"/>
      <c r="H198" s="18"/>
      <c r="I198" s="25" t="s">
        <v>19</v>
      </c>
      <c r="J198" s="22">
        <v>44.4</v>
      </c>
      <c r="K198" s="23">
        <f>J198*(1-'Прайс LM, ML от 01.01.2024'!$K$8)</f>
        <v>39.96</v>
      </c>
      <c r="L198" s="74">
        <f t="shared" si="5"/>
        <v>0</v>
      </c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</row>
    <row r="199" spans="1:43" s="85" customFormat="1" ht="12.75" customHeight="1" x14ac:dyDescent="0.15">
      <c r="A199" s="16" t="s">
        <v>20</v>
      </c>
      <c r="B199" s="76" t="s">
        <v>42</v>
      </c>
      <c r="C199" s="18" t="s">
        <v>319</v>
      </c>
      <c r="D199" s="27"/>
      <c r="E199" s="21" t="s">
        <v>322</v>
      </c>
      <c r="F199" s="17" t="s">
        <v>323</v>
      </c>
      <c r="G199" s="19"/>
      <c r="H199" s="18"/>
      <c r="I199" s="25" t="s">
        <v>19</v>
      </c>
      <c r="J199" s="22">
        <v>36.700000000000003</v>
      </c>
      <c r="K199" s="23">
        <f>J199*(1-'Прайс LM, ML от 01.01.2024'!$K$8)</f>
        <v>33.03</v>
      </c>
      <c r="L199" s="74">
        <f t="shared" si="5"/>
        <v>0</v>
      </c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  <row r="200" spans="1:43" s="85" customFormat="1" ht="12.75" customHeight="1" x14ac:dyDescent="0.15">
      <c r="A200" s="16" t="s">
        <v>20</v>
      </c>
      <c r="B200" s="76" t="s">
        <v>42</v>
      </c>
      <c r="C200" s="18" t="s">
        <v>319</v>
      </c>
      <c r="D200" s="27"/>
      <c r="E200" s="21" t="s">
        <v>322</v>
      </c>
      <c r="F200" s="17" t="s">
        <v>323</v>
      </c>
      <c r="G200" s="19"/>
      <c r="H200" s="18"/>
      <c r="I200" s="70" t="s">
        <v>29</v>
      </c>
      <c r="J200" s="22">
        <v>37.9</v>
      </c>
      <c r="K200" s="23">
        <f>J200*(1-'Прайс LM, ML от 01.01.2024'!$K$8)</f>
        <v>34.11</v>
      </c>
      <c r="L200" s="74">
        <f t="shared" si="5"/>
        <v>0</v>
      </c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</row>
    <row r="201" spans="1:43" s="85" customFormat="1" ht="12.75" customHeight="1" x14ac:dyDescent="0.15">
      <c r="A201" s="16" t="s">
        <v>20</v>
      </c>
      <c r="B201" s="76" t="s">
        <v>16</v>
      </c>
      <c r="C201" s="18" t="s">
        <v>319</v>
      </c>
      <c r="D201" s="27"/>
      <c r="E201" s="21" t="s">
        <v>324</v>
      </c>
      <c r="F201" s="17" t="s">
        <v>325</v>
      </c>
      <c r="G201" s="19"/>
      <c r="H201" s="18"/>
      <c r="I201" s="25" t="s">
        <v>19</v>
      </c>
      <c r="J201" s="22">
        <v>44.4</v>
      </c>
      <c r="K201" s="23">
        <f>J201*(1-'Прайс LM, ML от 01.01.2024'!$K$8)</f>
        <v>39.96</v>
      </c>
      <c r="L201" s="74">
        <f t="shared" si="5"/>
        <v>0</v>
      </c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</row>
    <row r="202" spans="1:43" s="85" customFormat="1" ht="12.75" customHeight="1" x14ac:dyDescent="0.15">
      <c r="A202" s="16" t="s">
        <v>20</v>
      </c>
      <c r="B202" s="76" t="s">
        <v>16</v>
      </c>
      <c r="C202" s="18" t="s">
        <v>319</v>
      </c>
      <c r="D202" s="27"/>
      <c r="E202" s="21" t="s">
        <v>324</v>
      </c>
      <c r="F202" s="17" t="s">
        <v>326</v>
      </c>
      <c r="G202" s="19"/>
      <c r="H202" s="18"/>
      <c r="I202" s="20" t="s">
        <v>19</v>
      </c>
      <c r="J202" s="22">
        <v>39.6</v>
      </c>
      <c r="K202" s="23">
        <f>J202*(1-'Прайс LM, ML от 01.01.2024'!$K$8)</f>
        <v>35.64</v>
      </c>
      <c r="L202" s="74">
        <f t="shared" si="5"/>
        <v>0</v>
      </c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</row>
    <row r="203" spans="1:43" s="85" customFormat="1" ht="12.75" customHeight="1" x14ac:dyDescent="0.15">
      <c r="A203" s="16" t="s">
        <v>20</v>
      </c>
      <c r="B203" s="76" t="s">
        <v>59</v>
      </c>
      <c r="C203" s="18" t="s">
        <v>319</v>
      </c>
      <c r="D203" s="27"/>
      <c r="E203" s="21" t="s">
        <v>327</v>
      </c>
      <c r="F203" s="17" t="s">
        <v>328</v>
      </c>
      <c r="G203" s="19"/>
      <c r="H203" s="18"/>
      <c r="I203" s="25" t="s">
        <v>19</v>
      </c>
      <c r="J203" s="22">
        <v>44.4</v>
      </c>
      <c r="K203" s="23">
        <f>J203*(1-'Прайс LM, ML от 01.01.2024'!$K$8)</f>
        <v>39.96</v>
      </c>
      <c r="L203" s="74">
        <f t="shared" si="5"/>
        <v>0</v>
      </c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</row>
    <row r="204" spans="1:43" s="85" customFormat="1" ht="12.75" customHeight="1" x14ac:dyDescent="0.15">
      <c r="A204" s="16" t="s">
        <v>20</v>
      </c>
      <c r="B204" s="76" t="s">
        <v>16</v>
      </c>
      <c r="C204" s="18" t="s">
        <v>319</v>
      </c>
      <c r="D204" s="27"/>
      <c r="E204" s="21" t="s">
        <v>327</v>
      </c>
      <c r="F204" s="17" t="s">
        <v>329</v>
      </c>
      <c r="G204" s="19"/>
      <c r="H204" s="18"/>
      <c r="I204" s="20" t="s">
        <v>19</v>
      </c>
      <c r="J204" s="22">
        <v>39.6</v>
      </c>
      <c r="K204" s="23">
        <f>J204*(1-'Прайс LM, ML от 01.01.2024'!$K$8)</f>
        <v>35.64</v>
      </c>
      <c r="L204" s="74">
        <f t="shared" si="5"/>
        <v>0</v>
      </c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</row>
    <row r="205" spans="1:43" s="85" customFormat="1" ht="12.75" customHeight="1" x14ac:dyDescent="0.15">
      <c r="A205" s="16" t="s">
        <v>20</v>
      </c>
      <c r="B205" s="76" t="s">
        <v>16</v>
      </c>
      <c r="C205" s="18" t="s">
        <v>319</v>
      </c>
      <c r="D205" s="27"/>
      <c r="E205" s="21" t="s">
        <v>330</v>
      </c>
      <c r="F205" s="17" t="s">
        <v>331</v>
      </c>
      <c r="G205" s="19"/>
      <c r="H205" s="18"/>
      <c r="I205" s="25" t="s">
        <v>19</v>
      </c>
      <c r="J205" s="22">
        <v>44.4</v>
      </c>
      <c r="K205" s="23">
        <f>J205*(1-'Прайс LM, ML от 01.01.2024'!$K$8)</f>
        <v>39.96</v>
      </c>
      <c r="L205" s="74">
        <f t="shared" si="5"/>
        <v>0</v>
      </c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  <row r="206" spans="1:43" s="85" customFormat="1" ht="12.75" customHeight="1" x14ac:dyDescent="0.15">
      <c r="A206" s="16" t="s">
        <v>20</v>
      </c>
      <c r="B206" s="76" t="s">
        <v>59</v>
      </c>
      <c r="C206" s="18" t="s">
        <v>319</v>
      </c>
      <c r="D206" s="27"/>
      <c r="E206" s="21" t="s">
        <v>330</v>
      </c>
      <c r="F206" s="17" t="s">
        <v>332</v>
      </c>
      <c r="G206" s="19"/>
      <c r="H206" s="18"/>
      <c r="I206" s="20" t="s">
        <v>19</v>
      </c>
      <c r="J206" s="22">
        <v>38.6</v>
      </c>
      <c r="K206" s="23">
        <f>J206*(1-'Прайс LM, ML от 01.01.2024'!$K$8)</f>
        <v>34.74</v>
      </c>
      <c r="L206" s="74">
        <f t="shared" si="5"/>
        <v>0</v>
      </c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</row>
    <row r="207" spans="1:43" s="85" customFormat="1" ht="12.75" customHeight="1" x14ac:dyDescent="0.15">
      <c r="A207" s="16" t="s">
        <v>20</v>
      </c>
      <c r="B207" s="76" t="s">
        <v>16</v>
      </c>
      <c r="C207" s="18" t="s">
        <v>319</v>
      </c>
      <c r="D207" s="27"/>
      <c r="E207" s="21" t="s">
        <v>333</v>
      </c>
      <c r="F207" s="17" t="s">
        <v>334</v>
      </c>
      <c r="G207" s="19"/>
      <c r="H207" s="18"/>
      <c r="I207" s="20" t="s">
        <v>19</v>
      </c>
      <c r="J207" s="22">
        <v>39.6</v>
      </c>
      <c r="K207" s="23">
        <f>J207*(1-'Прайс LM, ML от 01.01.2024'!$K$8)</f>
        <v>35.64</v>
      </c>
      <c r="L207" s="74">
        <f t="shared" si="5"/>
        <v>0</v>
      </c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</row>
    <row r="208" spans="1:43" s="85" customFormat="1" ht="12.75" customHeight="1" x14ac:dyDescent="0.15">
      <c r="A208" s="16" t="s">
        <v>20</v>
      </c>
      <c r="B208" s="76" t="s">
        <v>59</v>
      </c>
      <c r="C208" s="18" t="s">
        <v>319</v>
      </c>
      <c r="D208" s="27"/>
      <c r="E208" s="21" t="s">
        <v>333</v>
      </c>
      <c r="F208" s="17" t="s">
        <v>335</v>
      </c>
      <c r="G208" s="19"/>
      <c r="H208" s="18"/>
      <c r="I208" s="20" t="s">
        <v>19</v>
      </c>
      <c r="J208" s="22">
        <v>42.5</v>
      </c>
      <c r="K208" s="23">
        <f>J208*(1-'Прайс LM, ML от 01.01.2024'!$K$8)</f>
        <v>38.25</v>
      </c>
      <c r="L208" s="74">
        <f t="shared" si="5"/>
        <v>0</v>
      </c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</row>
    <row r="209" spans="1:43" s="85" customFormat="1" ht="12.75" customHeight="1" x14ac:dyDescent="0.15">
      <c r="A209" s="16" t="s">
        <v>20</v>
      </c>
      <c r="B209" s="76" t="s">
        <v>59</v>
      </c>
      <c r="C209" s="18" t="s">
        <v>319</v>
      </c>
      <c r="D209" s="27"/>
      <c r="E209" s="21" t="s">
        <v>336</v>
      </c>
      <c r="F209" s="17" t="s">
        <v>337</v>
      </c>
      <c r="G209" s="19"/>
      <c r="H209" s="18"/>
      <c r="I209" s="25" t="s">
        <v>19</v>
      </c>
      <c r="J209" s="22">
        <v>44.4</v>
      </c>
      <c r="K209" s="23">
        <f>J209*(1-'Прайс LM, ML от 01.01.2024'!$K$8)</f>
        <v>39.96</v>
      </c>
      <c r="L209" s="74">
        <f t="shared" si="5"/>
        <v>0</v>
      </c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</row>
    <row r="210" spans="1:43" s="85" customFormat="1" ht="12.75" customHeight="1" x14ac:dyDescent="0.15">
      <c r="A210" s="16" t="s">
        <v>20</v>
      </c>
      <c r="B210" s="76" t="s">
        <v>59</v>
      </c>
      <c r="C210" s="18" t="s">
        <v>319</v>
      </c>
      <c r="D210" s="27"/>
      <c r="E210" s="21" t="s">
        <v>336</v>
      </c>
      <c r="F210" s="17" t="s">
        <v>338</v>
      </c>
      <c r="G210" s="19"/>
      <c r="H210" s="18"/>
      <c r="I210" s="20" t="s">
        <v>19</v>
      </c>
      <c r="J210" s="22">
        <v>42.5</v>
      </c>
      <c r="K210" s="23">
        <f>J210*(1-'Прайс LM, ML от 01.01.2024'!$K$8)</f>
        <v>38.25</v>
      </c>
      <c r="L210" s="74">
        <f t="shared" si="5"/>
        <v>0</v>
      </c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</row>
    <row r="211" spans="1:43" s="85" customFormat="1" ht="12.75" customHeight="1" x14ac:dyDescent="0.15">
      <c r="A211" s="16" t="s">
        <v>20</v>
      </c>
      <c r="B211" s="76" t="s">
        <v>59</v>
      </c>
      <c r="C211" s="18" t="s">
        <v>319</v>
      </c>
      <c r="D211" s="27"/>
      <c r="E211" s="21" t="s">
        <v>336</v>
      </c>
      <c r="F211" s="17" t="s">
        <v>339</v>
      </c>
      <c r="G211" s="19"/>
      <c r="H211" s="18"/>
      <c r="I211" s="20" t="s">
        <v>19</v>
      </c>
      <c r="J211" s="22">
        <v>39.6</v>
      </c>
      <c r="K211" s="23">
        <f>J211*(1-'Прайс LM, ML от 01.01.2024'!$K$8)</f>
        <v>35.64</v>
      </c>
      <c r="L211" s="74">
        <f t="shared" si="5"/>
        <v>0</v>
      </c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</row>
    <row r="212" spans="1:43" s="85" customFormat="1" ht="12.75" customHeight="1" x14ac:dyDescent="0.15">
      <c r="A212" s="16" t="s">
        <v>20</v>
      </c>
      <c r="B212" s="76" t="s">
        <v>16</v>
      </c>
      <c r="C212" s="18" t="s">
        <v>319</v>
      </c>
      <c r="D212" s="27"/>
      <c r="E212" s="21" t="s">
        <v>340</v>
      </c>
      <c r="F212" s="17" t="s">
        <v>341</v>
      </c>
      <c r="G212" s="19"/>
      <c r="H212" s="18"/>
      <c r="I212" s="20" t="s">
        <v>19</v>
      </c>
      <c r="J212" s="22">
        <v>39.6</v>
      </c>
      <c r="K212" s="23">
        <f>J212*(1-'Прайс LM, ML от 01.01.2024'!$K$8)</f>
        <v>35.64</v>
      </c>
      <c r="L212" s="74">
        <f t="shared" si="5"/>
        <v>0</v>
      </c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</row>
    <row r="213" spans="1:43" s="85" customFormat="1" ht="12.75" customHeight="1" x14ac:dyDescent="0.15">
      <c r="A213" s="16" t="s">
        <v>20</v>
      </c>
      <c r="B213" s="76" t="s">
        <v>59</v>
      </c>
      <c r="C213" s="18" t="s">
        <v>319</v>
      </c>
      <c r="D213" s="27"/>
      <c r="E213" s="21" t="s">
        <v>340</v>
      </c>
      <c r="F213" s="17" t="s">
        <v>342</v>
      </c>
      <c r="G213" s="19"/>
      <c r="H213" s="18"/>
      <c r="I213" s="20" t="s">
        <v>19</v>
      </c>
      <c r="J213" s="22">
        <v>42.5</v>
      </c>
      <c r="K213" s="23">
        <f>J213*(1-'Прайс LM, ML от 01.01.2024'!$K$8)</f>
        <v>38.25</v>
      </c>
      <c r="L213" s="74">
        <f t="shared" si="5"/>
        <v>0</v>
      </c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</row>
    <row r="214" spans="1:43" s="85" customFormat="1" ht="12.75" customHeight="1" x14ac:dyDescent="0.15">
      <c r="A214" s="16" t="s">
        <v>20</v>
      </c>
      <c r="B214" s="76" t="s">
        <v>16</v>
      </c>
      <c r="C214" s="18" t="s">
        <v>319</v>
      </c>
      <c r="D214" s="27"/>
      <c r="E214" s="21" t="s">
        <v>343</v>
      </c>
      <c r="F214" s="18" t="s">
        <v>344</v>
      </c>
      <c r="G214" s="19"/>
      <c r="H214" s="18"/>
      <c r="I214" s="70" t="s">
        <v>29</v>
      </c>
      <c r="J214" s="22">
        <v>45.7</v>
      </c>
      <c r="K214" s="23">
        <f>J214*(1-'Прайс LM, ML от 01.01.2024'!$K$8)</f>
        <v>41.13</v>
      </c>
      <c r="L214" s="74">
        <f t="shared" si="5"/>
        <v>0</v>
      </c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</row>
    <row r="215" spans="1:43" s="85" customFormat="1" ht="12.75" customHeight="1" x14ac:dyDescent="0.15">
      <c r="A215" s="16" t="s">
        <v>20</v>
      </c>
      <c r="B215" s="76" t="s">
        <v>16</v>
      </c>
      <c r="C215" s="18" t="s">
        <v>319</v>
      </c>
      <c r="D215" s="27"/>
      <c r="E215" s="21" t="s">
        <v>343</v>
      </c>
      <c r="F215" s="17" t="s">
        <v>345</v>
      </c>
      <c r="G215" s="19"/>
      <c r="H215" s="18"/>
      <c r="I215" s="25" t="s">
        <v>19</v>
      </c>
      <c r="J215" s="22">
        <v>42.5</v>
      </c>
      <c r="K215" s="23">
        <f>J215*(1-'Прайс LM, ML от 01.01.2024'!$K$8)</f>
        <v>38.25</v>
      </c>
      <c r="L215" s="74">
        <f t="shared" si="5"/>
        <v>0</v>
      </c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</row>
    <row r="216" spans="1:43" s="85" customFormat="1" ht="12.75" customHeight="1" x14ac:dyDescent="0.15">
      <c r="A216" s="16" t="s">
        <v>20</v>
      </c>
      <c r="B216" s="76" t="s">
        <v>16</v>
      </c>
      <c r="C216" s="18" t="s">
        <v>319</v>
      </c>
      <c r="D216" s="27"/>
      <c r="E216" s="21" t="s">
        <v>343</v>
      </c>
      <c r="F216" s="17" t="s">
        <v>346</v>
      </c>
      <c r="G216" s="19"/>
      <c r="H216" s="18"/>
      <c r="I216" s="70" t="s">
        <v>29</v>
      </c>
      <c r="J216" s="22">
        <v>40.5</v>
      </c>
      <c r="K216" s="23">
        <f>J216*(1-'Прайс LM, ML от 01.01.2024'!$K$8)</f>
        <v>36.450000000000003</v>
      </c>
      <c r="L216" s="74">
        <f t="shared" si="5"/>
        <v>0</v>
      </c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</row>
    <row r="217" spans="1:43" s="85" customFormat="1" ht="12.75" customHeight="1" x14ac:dyDescent="0.15">
      <c r="A217" s="16" t="s">
        <v>20</v>
      </c>
      <c r="B217" s="76" t="s">
        <v>59</v>
      </c>
      <c r="C217" s="18" t="s">
        <v>319</v>
      </c>
      <c r="D217" s="27"/>
      <c r="E217" s="21" t="s">
        <v>347</v>
      </c>
      <c r="F217" s="17" t="s">
        <v>348</v>
      </c>
      <c r="G217" s="19"/>
      <c r="H217" s="18"/>
      <c r="I217" s="20" t="s">
        <v>19</v>
      </c>
      <c r="J217" s="22">
        <v>42.5</v>
      </c>
      <c r="K217" s="23">
        <f>J217*(1-'Прайс LM, ML от 01.01.2024'!$K$8)</f>
        <v>38.25</v>
      </c>
      <c r="L217" s="74">
        <f t="shared" si="5"/>
        <v>0</v>
      </c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</row>
    <row r="218" spans="1:43" s="85" customFormat="1" ht="12" customHeight="1" x14ac:dyDescent="0.15">
      <c r="A218" s="16" t="s">
        <v>20</v>
      </c>
      <c r="B218" s="76" t="s">
        <v>16</v>
      </c>
      <c r="C218" s="18" t="s">
        <v>319</v>
      </c>
      <c r="D218" s="27"/>
      <c r="E218" s="21" t="s">
        <v>347</v>
      </c>
      <c r="F218" s="17" t="s">
        <v>349</v>
      </c>
      <c r="G218" s="19"/>
      <c r="H218" s="18"/>
      <c r="I218" s="20" t="s">
        <v>19</v>
      </c>
      <c r="J218" s="22">
        <v>39.6</v>
      </c>
      <c r="K218" s="23">
        <f>J218*(1-'Прайс LM, ML от 01.01.2024'!$K$8)</f>
        <v>35.64</v>
      </c>
      <c r="L218" s="74">
        <f t="shared" si="5"/>
        <v>0</v>
      </c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</row>
    <row r="219" spans="1:43" s="85" customFormat="1" ht="12.75" customHeight="1" x14ac:dyDescent="0.15">
      <c r="A219" s="16" t="s">
        <v>20</v>
      </c>
      <c r="B219" s="76" t="s">
        <v>16</v>
      </c>
      <c r="C219" s="18" t="s">
        <v>319</v>
      </c>
      <c r="D219" s="27"/>
      <c r="E219" s="21" t="s">
        <v>350</v>
      </c>
      <c r="F219" s="17" t="s">
        <v>351</v>
      </c>
      <c r="G219" s="19"/>
      <c r="H219" s="18"/>
      <c r="I219" s="70" t="s">
        <v>29</v>
      </c>
      <c r="J219" s="22">
        <v>43.800000000000004</v>
      </c>
      <c r="K219" s="23">
        <f>J219*(1-'Прайс LM, ML от 01.01.2024'!$K$8)</f>
        <v>39.42</v>
      </c>
      <c r="L219" s="74">
        <f t="shared" si="5"/>
        <v>0</v>
      </c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</row>
    <row r="220" spans="1:43" s="85" customFormat="1" ht="12.75" customHeight="1" x14ac:dyDescent="0.15">
      <c r="A220" s="16" t="s">
        <v>20</v>
      </c>
      <c r="B220" s="76" t="s">
        <v>16</v>
      </c>
      <c r="C220" s="18" t="s">
        <v>319</v>
      </c>
      <c r="D220" s="27"/>
      <c r="E220" s="21" t="s">
        <v>350</v>
      </c>
      <c r="F220" s="17" t="s">
        <v>352</v>
      </c>
      <c r="G220" s="19"/>
      <c r="H220" s="18"/>
      <c r="I220" s="70" t="s">
        <v>29</v>
      </c>
      <c r="J220" s="22">
        <v>40.5</v>
      </c>
      <c r="K220" s="23">
        <f>J220*(1-'Прайс LM, ML от 01.01.2024'!$K$8)</f>
        <v>36.450000000000003</v>
      </c>
      <c r="L220" s="74">
        <f t="shared" si="5"/>
        <v>0</v>
      </c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</row>
    <row r="221" spans="1:43" s="85" customFormat="1" ht="12.75" customHeight="1" x14ac:dyDescent="0.15">
      <c r="A221" s="16" t="s">
        <v>20</v>
      </c>
      <c r="B221" s="76" t="s">
        <v>59</v>
      </c>
      <c r="C221" s="18" t="s">
        <v>319</v>
      </c>
      <c r="D221" s="27"/>
      <c r="E221" s="21" t="s">
        <v>353</v>
      </c>
      <c r="F221" s="17" t="s">
        <v>354</v>
      </c>
      <c r="G221" s="19"/>
      <c r="H221" s="18"/>
      <c r="I221" s="25" t="s">
        <v>19</v>
      </c>
      <c r="J221" s="22">
        <v>38.5</v>
      </c>
      <c r="K221" s="23">
        <f>J221*(1-'Прайс LM, ML от 01.01.2024'!$K$8)</f>
        <v>34.65</v>
      </c>
      <c r="L221" s="74">
        <f t="shared" si="5"/>
        <v>0</v>
      </c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</row>
    <row r="222" spans="1:43" s="85" customFormat="1" ht="12.75" customHeight="1" x14ac:dyDescent="0.15">
      <c r="A222" s="16" t="s">
        <v>20</v>
      </c>
      <c r="B222" s="76" t="s">
        <v>59</v>
      </c>
      <c r="C222" s="18" t="s">
        <v>319</v>
      </c>
      <c r="D222" s="27"/>
      <c r="E222" s="21" t="s">
        <v>353</v>
      </c>
      <c r="F222" s="17" t="s">
        <v>355</v>
      </c>
      <c r="G222" s="19"/>
      <c r="H222" s="18"/>
      <c r="I222" s="20" t="s">
        <v>19</v>
      </c>
      <c r="J222" s="22">
        <v>32.299999999999997</v>
      </c>
      <c r="K222" s="23">
        <f>J222*(1-'Прайс LM, ML от 01.01.2024'!$K$8)</f>
        <v>29.069999999999997</v>
      </c>
      <c r="L222" s="74">
        <f t="shared" si="5"/>
        <v>0</v>
      </c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</row>
    <row r="223" spans="1:43" s="85" customFormat="1" ht="12.75" customHeight="1" x14ac:dyDescent="0.15">
      <c r="A223" s="16" t="s">
        <v>20</v>
      </c>
      <c r="B223" s="76" t="s">
        <v>59</v>
      </c>
      <c r="C223" s="18" t="s">
        <v>319</v>
      </c>
      <c r="D223" s="27"/>
      <c r="E223" s="21" t="s">
        <v>356</v>
      </c>
      <c r="F223" s="17" t="s">
        <v>357</v>
      </c>
      <c r="G223" s="19"/>
      <c r="H223" s="18"/>
      <c r="I223" s="25" t="s">
        <v>19</v>
      </c>
      <c r="J223" s="22">
        <v>42.3</v>
      </c>
      <c r="K223" s="23">
        <f>J223*(1-'Прайс LM, ML от 01.01.2024'!$K$8)</f>
        <v>38.07</v>
      </c>
      <c r="L223" s="74">
        <f t="shared" si="5"/>
        <v>0</v>
      </c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</row>
    <row r="224" spans="1:43" s="85" customFormat="1" ht="12" customHeight="1" x14ac:dyDescent="0.15">
      <c r="A224" s="16" t="s">
        <v>20</v>
      </c>
      <c r="B224" s="76" t="s">
        <v>16</v>
      </c>
      <c r="C224" s="18" t="s">
        <v>319</v>
      </c>
      <c r="D224" s="27"/>
      <c r="E224" s="21" t="s">
        <v>358</v>
      </c>
      <c r="F224" s="17" t="s">
        <v>359</v>
      </c>
      <c r="G224" s="19"/>
      <c r="H224" s="18"/>
      <c r="I224" s="20" t="s">
        <v>19</v>
      </c>
      <c r="J224" s="22">
        <v>39.6</v>
      </c>
      <c r="K224" s="23">
        <f>J224*(1-'Прайс LM, ML от 01.01.2024'!$K$8)</f>
        <v>35.64</v>
      </c>
      <c r="L224" s="74">
        <f t="shared" si="5"/>
        <v>0</v>
      </c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</row>
    <row r="225" spans="1:43" s="85" customFormat="1" ht="12.75" customHeight="1" x14ac:dyDescent="0.15">
      <c r="A225" s="16" t="s">
        <v>20</v>
      </c>
      <c r="B225" s="76" t="s">
        <v>16</v>
      </c>
      <c r="C225" s="18" t="s">
        <v>319</v>
      </c>
      <c r="D225" s="27"/>
      <c r="E225" s="21" t="s">
        <v>360</v>
      </c>
      <c r="F225" s="17" t="s">
        <v>361</v>
      </c>
      <c r="G225" s="19"/>
      <c r="H225" s="18"/>
      <c r="I225" s="25" t="s">
        <v>19</v>
      </c>
      <c r="J225" s="22">
        <v>44.4</v>
      </c>
      <c r="K225" s="23">
        <f>J225*(1-'Прайс LM, ML от 01.01.2024'!$K$8)</f>
        <v>39.96</v>
      </c>
      <c r="L225" s="74">
        <f t="shared" si="5"/>
        <v>0</v>
      </c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</row>
    <row r="226" spans="1:43" s="85" customFormat="1" ht="12.75" customHeight="1" x14ac:dyDescent="0.15">
      <c r="A226" s="16" t="s">
        <v>20</v>
      </c>
      <c r="B226" s="76" t="s">
        <v>59</v>
      </c>
      <c r="C226" s="18" t="s">
        <v>319</v>
      </c>
      <c r="D226" s="27"/>
      <c r="E226" s="21" t="s">
        <v>362</v>
      </c>
      <c r="F226" s="17" t="s">
        <v>363</v>
      </c>
      <c r="G226" s="19" t="s">
        <v>26</v>
      </c>
      <c r="H226" s="18" t="s">
        <v>364</v>
      </c>
      <c r="I226" s="25" t="s">
        <v>19</v>
      </c>
      <c r="J226" s="22">
        <v>44.4</v>
      </c>
      <c r="K226" s="23">
        <f>J226*(1-'Прайс LM, ML от 01.01.2024'!$K$8)</f>
        <v>39.96</v>
      </c>
      <c r="L226" s="74">
        <f t="shared" si="5"/>
        <v>0</v>
      </c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</row>
    <row r="227" spans="1:43" s="85" customFormat="1" ht="12.75" customHeight="1" x14ac:dyDescent="0.15">
      <c r="A227" s="16" t="s">
        <v>20</v>
      </c>
      <c r="B227" s="76" t="s">
        <v>59</v>
      </c>
      <c r="C227" s="18" t="s">
        <v>319</v>
      </c>
      <c r="D227" s="27"/>
      <c r="E227" s="21" t="s">
        <v>362</v>
      </c>
      <c r="F227" s="17" t="s">
        <v>365</v>
      </c>
      <c r="G227" s="19" t="s">
        <v>26</v>
      </c>
      <c r="H227" s="18" t="s">
        <v>366</v>
      </c>
      <c r="I227" s="20" t="s">
        <v>19</v>
      </c>
      <c r="J227" s="22">
        <v>40.6</v>
      </c>
      <c r="K227" s="23">
        <f>J227*(1-'Прайс LM, ML от 01.01.2024'!$K$8)</f>
        <v>36.54</v>
      </c>
      <c r="L227" s="74">
        <f t="shared" si="5"/>
        <v>0</v>
      </c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</row>
    <row r="228" spans="1:43" s="85" customFormat="1" ht="12.75" customHeight="1" x14ac:dyDescent="0.15">
      <c r="A228" s="16" t="s">
        <v>20</v>
      </c>
      <c r="B228" s="76" t="s">
        <v>16</v>
      </c>
      <c r="C228" s="18" t="s">
        <v>319</v>
      </c>
      <c r="D228" s="27"/>
      <c r="E228" s="21" t="s">
        <v>362</v>
      </c>
      <c r="F228" s="17" t="s">
        <v>367</v>
      </c>
      <c r="G228" s="19" t="s">
        <v>26</v>
      </c>
      <c r="H228" s="18" t="s">
        <v>368</v>
      </c>
      <c r="I228" s="20" t="s">
        <v>19</v>
      </c>
      <c r="J228" s="22">
        <v>39.6</v>
      </c>
      <c r="K228" s="23">
        <f>J228*(1-'Прайс LM, ML от 01.01.2024'!$K$8)</f>
        <v>35.64</v>
      </c>
      <c r="L228" s="74">
        <f t="shared" si="5"/>
        <v>0</v>
      </c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</row>
    <row r="229" spans="1:43" s="85" customFormat="1" ht="12.75" customHeight="1" x14ac:dyDescent="0.15">
      <c r="A229" s="16" t="s">
        <v>20</v>
      </c>
      <c r="B229" s="76" t="s">
        <v>16</v>
      </c>
      <c r="C229" s="18" t="s">
        <v>319</v>
      </c>
      <c r="D229" s="27"/>
      <c r="E229" s="21" t="s">
        <v>369</v>
      </c>
      <c r="F229" s="17" t="s">
        <v>370</v>
      </c>
      <c r="G229" s="19"/>
      <c r="H229" s="18"/>
      <c r="I229" s="25" t="s">
        <v>19</v>
      </c>
      <c r="J229" s="22">
        <v>44.4</v>
      </c>
      <c r="K229" s="23">
        <f>J229*(1-'Прайс LM, ML от 01.01.2024'!$K$8)</f>
        <v>39.96</v>
      </c>
      <c r="L229" s="74">
        <f t="shared" si="5"/>
        <v>0</v>
      </c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</row>
    <row r="230" spans="1:43" s="85" customFormat="1" ht="12.75" customHeight="1" x14ac:dyDescent="0.15">
      <c r="A230" s="16" t="s">
        <v>20</v>
      </c>
      <c r="B230" s="76" t="s">
        <v>59</v>
      </c>
      <c r="C230" s="18" t="s">
        <v>319</v>
      </c>
      <c r="D230" s="27"/>
      <c r="E230" s="21" t="s">
        <v>369</v>
      </c>
      <c r="F230" s="17" t="s">
        <v>371</v>
      </c>
      <c r="G230" s="19"/>
      <c r="H230" s="18"/>
      <c r="I230" s="20" t="s">
        <v>19</v>
      </c>
      <c r="J230" s="22">
        <v>42.5</v>
      </c>
      <c r="K230" s="23">
        <f>J230*(1-'Прайс LM, ML от 01.01.2024'!$K$8)</f>
        <v>38.25</v>
      </c>
      <c r="L230" s="74">
        <f t="shared" si="5"/>
        <v>0</v>
      </c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</row>
    <row r="231" spans="1:43" s="85" customFormat="1" ht="12.75" customHeight="1" x14ac:dyDescent="0.15">
      <c r="A231" s="16" t="s">
        <v>20</v>
      </c>
      <c r="B231" s="76" t="s">
        <v>42</v>
      </c>
      <c r="C231" s="18" t="s">
        <v>319</v>
      </c>
      <c r="D231" s="27"/>
      <c r="E231" s="21" t="s">
        <v>369</v>
      </c>
      <c r="F231" s="17" t="s">
        <v>372</v>
      </c>
      <c r="G231" s="19"/>
      <c r="H231" s="18"/>
      <c r="I231" s="20" t="s">
        <v>19</v>
      </c>
      <c r="J231" s="22">
        <v>39.6</v>
      </c>
      <c r="K231" s="23">
        <f>J231*(1-'Прайс LM, ML от 01.01.2024'!$K$8)</f>
        <v>35.64</v>
      </c>
      <c r="L231" s="74">
        <f t="shared" si="5"/>
        <v>0</v>
      </c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</row>
    <row r="232" spans="1:43" s="85" customFormat="1" ht="12.75" customHeight="1" x14ac:dyDescent="0.15">
      <c r="A232" s="16" t="s">
        <v>20</v>
      </c>
      <c r="B232" s="76" t="s">
        <v>42</v>
      </c>
      <c r="C232" s="18" t="s">
        <v>319</v>
      </c>
      <c r="D232" s="27"/>
      <c r="E232" s="19" t="s">
        <v>373</v>
      </c>
      <c r="F232" s="18" t="s">
        <v>374</v>
      </c>
      <c r="G232" s="19"/>
      <c r="H232" s="18"/>
      <c r="I232" s="20" t="s">
        <v>19</v>
      </c>
      <c r="J232" s="22">
        <v>32.299999999999997</v>
      </c>
      <c r="K232" s="23">
        <f>J232*(1-'Прайс LM, ML от 01.01.2024'!$K$8)</f>
        <v>29.069999999999997</v>
      </c>
      <c r="L232" s="74">
        <f t="shared" ref="L232:L296" si="7">K232*1.02*$L$9</f>
        <v>0</v>
      </c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</row>
    <row r="233" spans="1:43" s="85" customFormat="1" ht="12.75" customHeight="1" x14ac:dyDescent="0.15">
      <c r="A233" s="16" t="s">
        <v>20</v>
      </c>
      <c r="B233" s="76" t="s">
        <v>59</v>
      </c>
      <c r="C233" s="18" t="s">
        <v>319</v>
      </c>
      <c r="D233" s="27"/>
      <c r="E233" s="21" t="s">
        <v>373</v>
      </c>
      <c r="F233" s="17" t="s">
        <v>375</v>
      </c>
      <c r="G233" s="19"/>
      <c r="H233" s="18"/>
      <c r="I233" s="20" t="s">
        <v>19</v>
      </c>
      <c r="J233" s="22">
        <v>42.5</v>
      </c>
      <c r="K233" s="23">
        <f>J233*(1-'Прайс LM, ML от 01.01.2024'!$K$8)</f>
        <v>38.25</v>
      </c>
      <c r="L233" s="74">
        <f t="shared" si="7"/>
        <v>0</v>
      </c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</row>
    <row r="234" spans="1:43" s="85" customFormat="1" ht="12.75" customHeight="1" x14ac:dyDescent="0.15">
      <c r="A234" s="16" t="s">
        <v>20</v>
      </c>
      <c r="B234" s="76" t="s">
        <v>59</v>
      </c>
      <c r="C234" s="18" t="s">
        <v>319</v>
      </c>
      <c r="D234" s="27"/>
      <c r="E234" s="21" t="s">
        <v>376</v>
      </c>
      <c r="F234" s="17" t="s">
        <v>377</v>
      </c>
      <c r="G234" s="19"/>
      <c r="H234" s="18"/>
      <c r="I234" s="20" t="s">
        <v>19</v>
      </c>
      <c r="J234" s="22">
        <v>38.200000000000003</v>
      </c>
      <c r="K234" s="23">
        <f>J234*(1-'Прайс LM, ML от 01.01.2024'!$K$8)</f>
        <v>34.380000000000003</v>
      </c>
      <c r="L234" s="74">
        <f t="shared" si="7"/>
        <v>0</v>
      </c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</row>
    <row r="235" spans="1:43" s="85" customFormat="1" ht="12.75" customHeight="1" x14ac:dyDescent="0.15">
      <c r="A235" s="16" t="s">
        <v>20</v>
      </c>
      <c r="B235" s="76" t="s">
        <v>59</v>
      </c>
      <c r="C235" s="18" t="s">
        <v>319</v>
      </c>
      <c r="D235" s="27"/>
      <c r="E235" s="21" t="s">
        <v>378</v>
      </c>
      <c r="F235" s="17" t="s">
        <v>379</v>
      </c>
      <c r="G235" s="19"/>
      <c r="H235" s="18"/>
      <c r="I235" s="25" t="s">
        <v>19</v>
      </c>
      <c r="J235" s="22">
        <v>44.4</v>
      </c>
      <c r="K235" s="23">
        <f>J235*(1-'Прайс LM, ML от 01.01.2024'!$K$8)</f>
        <v>39.96</v>
      </c>
      <c r="L235" s="74">
        <f t="shared" si="7"/>
        <v>0</v>
      </c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</row>
    <row r="236" spans="1:43" s="85" customFormat="1" ht="12.75" customHeight="1" x14ac:dyDescent="0.15">
      <c r="A236" s="16" t="s">
        <v>20</v>
      </c>
      <c r="B236" s="76" t="s">
        <v>16</v>
      </c>
      <c r="C236" s="18" t="s">
        <v>319</v>
      </c>
      <c r="D236" s="27"/>
      <c r="E236" s="21" t="s">
        <v>380</v>
      </c>
      <c r="F236" s="17" t="s">
        <v>381</v>
      </c>
      <c r="G236" s="19"/>
      <c r="H236" s="18"/>
      <c r="I236" s="20" t="s">
        <v>19</v>
      </c>
      <c r="J236" s="22">
        <v>46.3</v>
      </c>
      <c r="K236" s="23">
        <f>J236*(1-'Прайс LM, ML от 01.01.2024'!$K$8)</f>
        <v>41.67</v>
      </c>
      <c r="L236" s="74">
        <f t="shared" si="7"/>
        <v>0</v>
      </c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</row>
    <row r="237" spans="1:43" s="85" customFormat="1" ht="12.75" customHeight="1" x14ac:dyDescent="0.15">
      <c r="A237" s="16" t="s">
        <v>20</v>
      </c>
      <c r="B237" s="76" t="s">
        <v>59</v>
      </c>
      <c r="C237" s="18" t="s">
        <v>319</v>
      </c>
      <c r="D237" s="27"/>
      <c r="E237" s="21" t="s">
        <v>380</v>
      </c>
      <c r="F237" s="17" t="s">
        <v>382</v>
      </c>
      <c r="G237" s="19"/>
      <c r="H237" s="18"/>
      <c r="I237" s="20" t="s">
        <v>19</v>
      </c>
      <c r="J237" s="22">
        <v>36.799999999999997</v>
      </c>
      <c r="K237" s="23">
        <f>J237*(1-'Прайс LM, ML от 01.01.2024'!$K$8)</f>
        <v>33.119999999999997</v>
      </c>
      <c r="L237" s="74">
        <f t="shared" si="7"/>
        <v>0</v>
      </c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</row>
    <row r="238" spans="1:43" s="89" customFormat="1" ht="12.75" customHeight="1" x14ac:dyDescent="0.15">
      <c r="A238" s="16" t="s">
        <v>20</v>
      </c>
      <c r="B238" s="76" t="s">
        <v>16</v>
      </c>
      <c r="C238" s="18" t="s">
        <v>319</v>
      </c>
      <c r="D238" s="27"/>
      <c r="E238" s="21" t="s">
        <v>962</v>
      </c>
      <c r="F238" s="17" t="s">
        <v>963</v>
      </c>
      <c r="G238" s="19"/>
      <c r="H238" s="18"/>
      <c r="I238" s="20" t="s">
        <v>19</v>
      </c>
      <c r="J238" s="22">
        <v>46.3</v>
      </c>
      <c r="K238" s="23">
        <f>J238*(1-'Прайс LM, ML от 01.01.2024'!$K$8)</f>
        <v>41.67</v>
      </c>
      <c r="L238" s="74">
        <f t="shared" ref="L238" si="8">K238*1.02*$L$9</f>
        <v>0</v>
      </c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</row>
    <row r="239" spans="1:43" s="85" customFormat="1" ht="12.75" customHeight="1" x14ac:dyDescent="0.15">
      <c r="A239" s="16" t="s">
        <v>20</v>
      </c>
      <c r="B239" s="76" t="s">
        <v>59</v>
      </c>
      <c r="C239" s="18" t="s">
        <v>319</v>
      </c>
      <c r="D239" s="27"/>
      <c r="E239" s="21" t="s">
        <v>383</v>
      </c>
      <c r="F239" s="17" t="s">
        <v>384</v>
      </c>
      <c r="G239" s="19"/>
      <c r="H239" s="18"/>
      <c r="I239" s="20" t="s">
        <v>19</v>
      </c>
      <c r="J239" s="22">
        <v>44.4</v>
      </c>
      <c r="K239" s="23">
        <f>J239*(1-'Прайс LM, ML от 01.01.2024'!$K$8)</f>
        <v>39.96</v>
      </c>
      <c r="L239" s="74">
        <f t="shared" si="7"/>
        <v>0</v>
      </c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</row>
    <row r="240" spans="1:43" s="85" customFormat="1" ht="12.75" customHeight="1" x14ac:dyDescent="0.15">
      <c r="A240" s="16" t="s">
        <v>20</v>
      </c>
      <c r="B240" s="76" t="s">
        <v>42</v>
      </c>
      <c r="C240" s="18" t="s">
        <v>319</v>
      </c>
      <c r="D240" s="27"/>
      <c r="E240" s="21" t="s">
        <v>385</v>
      </c>
      <c r="F240" s="17" t="s">
        <v>386</v>
      </c>
      <c r="G240" s="19"/>
      <c r="H240" s="18"/>
      <c r="I240" s="20" t="s">
        <v>19</v>
      </c>
      <c r="J240" s="22">
        <v>44.4</v>
      </c>
      <c r="K240" s="23">
        <f>J240*(1-'Прайс LM, ML от 01.01.2024'!$K$8)</f>
        <v>39.96</v>
      </c>
      <c r="L240" s="74">
        <f t="shared" si="7"/>
        <v>0</v>
      </c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</row>
    <row r="241" spans="1:43" s="85" customFormat="1" ht="12.75" customHeight="1" x14ac:dyDescent="0.15">
      <c r="A241" s="16" t="s">
        <v>20</v>
      </c>
      <c r="B241" s="76" t="s">
        <v>59</v>
      </c>
      <c r="C241" s="18" t="s">
        <v>319</v>
      </c>
      <c r="D241" s="27"/>
      <c r="E241" s="19" t="s">
        <v>387</v>
      </c>
      <c r="F241" s="18" t="s">
        <v>388</v>
      </c>
      <c r="G241" s="19"/>
      <c r="H241" s="18"/>
      <c r="I241" s="20" t="s">
        <v>19</v>
      </c>
      <c r="J241" s="22">
        <v>40</v>
      </c>
      <c r="K241" s="23">
        <f>J241*(1-'Прайс LM, ML от 01.01.2024'!$K$8)</f>
        <v>36</v>
      </c>
      <c r="L241" s="74">
        <f t="shared" si="7"/>
        <v>0</v>
      </c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</row>
    <row r="242" spans="1:43" s="85" customFormat="1" ht="12.75" customHeight="1" x14ac:dyDescent="0.15">
      <c r="A242" s="16" t="s">
        <v>20</v>
      </c>
      <c r="B242" s="76" t="s">
        <v>42</v>
      </c>
      <c r="C242" s="18" t="s">
        <v>319</v>
      </c>
      <c r="D242" s="27"/>
      <c r="E242" s="19" t="s">
        <v>387</v>
      </c>
      <c r="F242" s="18" t="s">
        <v>389</v>
      </c>
      <c r="G242" s="19"/>
      <c r="H242" s="18"/>
      <c r="I242" s="20" t="s">
        <v>19</v>
      </c>
      <c r="J242" s="22">
        <v>38.299999999999997</v>
      </c>
      <c r="K242" s="23">
        <f>J242*(1-'Прайс LM, ML от 01.01.2024'!$K$8)</f>
        <v>34.47</v>
      </c>
      <c r="L242" s="74">
        <f t="shared" si="7"/>
        <v>0</v>
      </c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</row>
    <row r="243" spans="1:43" s="85" customFormat="1" ht="12.75" customHeight="1" x14ac:dyDescent="0.15">
      <c r="A243" s="16" t="s">
        <v>20</v>
      </c>
      <c r="B243" s="76" t="s">
        <v>42</v>
      </c>
      <c r="C243" s="18" t="s">
        <v>319</v>
      </c>
      <c r="D243" s="27"/>
      <c r="E243" s="19" t="s">
        <v>390</v>
      </c>
      <c r="F243" s="18" t="s">
        <v>391</v>
      </c>
      <c r="G243" s="19"/>
      <c r="H243" s="18"/>
      <c r="I243" s="20" t="s">
        <v>19</v>
      </c>
      <c r="J243" s="22">
        <v>38.299999999999997</v>
      </c>
      <c r="K243" s="23">
        <f>J243*(1-'Прайс LM, ML от 01.01.2024'!$K$8)</f>
        <v>34.47</v>
      </c>
      <c r="L243" s="74">
        <f t="shared" si="7"/>
        <v>0</v>
      </c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</row>
    <row r="244" spans="1:43" s="85" customFormat="1" ht="12.75" customHeight="1" x14ac:dyDescent="0.15">
      <c r="A244" s="16" t="s">
        <v>20</v>
      </c>
      <c r="B244" s="76" t="s">
        <v>59</v>
      </c>
      <c r="C244" s="18" t="s">
        <v>319</v>
      </c>
      <c r="D244" s="27"/>
      <c r="E244" s="19" t="s">
        <v>390</v>
      </c>
      <c r="F244" s="18" t="s">
        <v>392</v>
      </c>
      <c r="G244" s="19"/>
      <c r="H244" s="18"/>
      <c r="I244" s="20" t="s">
        <v>19</v>
      </c>
      <c r="J244" s="22">
        <v>38.299999999999997</v>
      </c>
      <c r="K244" s="23">
        <f>J244*(1-'Прайс LM, ML от 01.01.2024'!$K$8)</f>
        <v>34.47</v>
      </c>
      <c r="L244" s="74">
        <f t="shared" si="7"/>
        <v>0</v>
      </c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</row>
    <row r="245" spans="1:43" s="85" customFormat="1" ht="12.75" customHeight="1" x14ac:dyDescent="0.15">
      <c r="A245" s="16" t="s">
        <v>20</v>
      </c>
      <c r="B245" s="76" t="s">
        <v>59</v>
      </c>
      <c r="C245" s="18" t="s">
        <v>319</v>
      </c>
      <c r="D245" s="27"/>
      <c r="E245" s="19" t="s">
        <v>393</v>
      </c>
      <c r="F245" s="18" t="s">
        <v>394</v>
      </c>
      <c r="G245" s="19"/>
      <c r="H245" s="18"/>
      <c r="I245" s="20" t="s">
        <v>19</v>
      </c>
      <c r="J245" s="22">
        <v>40</v>
      </c>
      <c r="K245" s="23">
        <f>J245*(1-'Прайс LM, ML от 01.01.2024'!$K$8)</f>
        <v>36</v>
      </c>
      <c r="L245" s="74">
        <f t="shared" si="7"/>
        <v>0</v>
      </c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</row>
    <row r="246" spans="1:43" s="85" customFormat="1" ht="12.75" customHeight="1" x14ac:dyDescent="0.15">
      <c r="A246" s="16" t="s">
        <v>20</v>
      </c>
      <c r="B246" s="76" t="s">
        <v>42</v>
      </c>
      <c r="C246" s="18" t="s">
        <v>319</v>
      </c>
      <c r="D246" s="27"/>
      <c r="E246" s="21" t="s">
        <v>395</v>
      </c>
      <c r="F246" s="17" t="s">
        <v>396</v>
      </c>
      <c r="G246" s="19"/>
      <c r="H246" s="18"/>
      <c r="I246" s="20" t="s">
        <v>19</v>
      </c>
      <c r="J246" s="22">
        <v>44.4</v>
      </c>
      <c r="K246" s="23">
        <f>J246*(1-'Прайс LM, ML от 01.01.2024'!$K$8)</f>
        <v>39.96</v>
      </c>
      <c r="L246" s="74">
        <f t="shared" si="7"/>
        <v>0</v>
      </c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</row>
    <row r="247" spans="1:43" s="85" customFormat="1" ht="12.75" customHeight="1" x14ac:dyDescent="0.15">
      <c r="A247" s="16" t="s">
        <v>20</v>
      </c>
      <c r="B247" s="76" t="s">
        <v>42</v>
      </c>
      <c r="C247" s="18" t="s">
        <v>319</v>
      </c>
      <c r="D247" s="27"/>
      <c r="E247" s="21" t="s">
        <v>397</v>
      </c>
      <c r="F247" s="17" t="s">
        <v>398</v>
      </c>
      <c r="G247" s="19"/>
      <c r="H247" s="18"/>
      <c r="I247" s="20" t="s">
        <v>19</v>
      </c>
      <c r="J247" s="22">
        <v>44.4</v>
      </c>
      <c r="K247" s="23">
        <f>J247*(1-'Прайс LM, ML от 01.01.2024'!$K$8)</f>
        <v>39.96</v>
      </c>
      <c r="L247" s="74">
        <f t="shared" si="7"/>
        <v>0</v>
      </c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</row>
    <row r="248" spans="1:43" s="85" customFormat="1" ht="12.75" customHeight="1" x14ac:dyDescent="0.15">
      <c r="A248" s="16" t="s">
        <v>20</v>
      </c>
      <c r="B248" s="76" t="s">
        <v>59</v>
      </c>
      <c r="C248" s="18" t="s">
        <v>319</v>
      </c>
      <c r="D248" s="27"/>
      <c r="E248" s="21" t="s">
        <v>397</v>
      </c>
      <c r="F248" s="17" t="s">
        <v>399</v>
      </c>
      <c r="G248" s="19"/>
      <c r="H248" s="18"/>
      <c r="I248" s="20" t="s">
        <v>19</v>
      </c>
      <c r="J248" s="22">
        <v>36.799999999999997</v>
      </c>
      <c r="K248" s="23">
        <f>J248*(1-'Прайс LM, ML от 01.01.2024'!$K$8)</f>
        <v>33.119999999999997</v>
      </c>
      <c r="L248" s="74">
        <f t="shared" si="7"/>
        <v>0</v>
      </c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</row>
    <row r="249" spans="1:43" s="85" customFormat="1" ht="12.75" customHeight="1" x14ac:dyDescent="0.15">
      <c r="A249" s="16" t="s">
        <v>20</v>
      </c>
      <c r="B249" s="76" t="s">
        <v>16</v>
      </c>
      <c r="C249" s="18" t="s">
        <v>319</v>
      </c>
      <c r="D249" s="27"/>
      <c r="E249" s="21" t="s">
        <v>400</v>
      </c>
      <c r="F249" s="17" t="s">
        <v>401</v>
      </c>
      <c r="G249" s="19"/>
      <c r="H249" s="18"/>
      <c r="I249" s="20" t="s">
        <v>19</v>
      </c>
      <c r="J249" s="22">
        <v>46.3</v>
      </c>
      <c r="K249" s="23">
        <f>J249*(1-'Прайс LM, ML от 01.01.2024'!$K$8)</f>
        <v>41.67</v>
      </c>
      <c r="L249" s="74">
        <f t="shared" si="7"/>
        <v>0</v>
      </c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</row>
    <row r="250" spans="1:43" s="85" customFormat="1" ht="12.75" customHeight="1" x14ac:dyDescent="0.15">
      <c r="A250" s="16" t="s">
        <v>20</v>
      </c>
      <c r="B250" s="76" t="s">
        <v>42</v>
      </c>
      <c r="C250" s="18" t="s">
        <v>319</v>
      </c>
      <c r="D250" s="27"/>
      <c r="E250" s="21" t="s">
        <v>402</v>
      </c>
      <c r="F250" s="17" t="s">
        <v>403</v>
      </c>
      <c r="G250" s="19"/>
      <c r="H250" s="18"/>
      <c r="I250" s="20" t="s">
        <v>19</v>
      </c>
      <c r="J250" s="22">
        <v>44.4</v>
      </c>
      <c r="K250" s="23">
        <f>J250*(1-'Прайс LM, ML от 01.01.2024'!$K$8)</f>
        <v>39.96</v>
      </c>
      <c r="L250" s="74">
        <f t="shared" si="7"/>
        <v>0</v>
      </c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</row>
    <row r="251" spans="1:43" s="85" customFormat="1" ht="12.75" customHeight="1" x14ac:dyDescent="0.15">
      <c r="A251" s="16" t="s">
        <v>20</v>
      </c>
      <c r="B251" s="76" t="s">
        <v>59</v>
      </c>
      <c r="C251" s="18" t="s">
        <v>319</v>
      </c>
      <c r="D251" s="27"/>
      <c r="E251" s="21" t="s">
        <v>402</v>
      </c>
      <c r="F251" s="17" t="s">
        <v>404</v>
      </c>
      <c r="G251" s="19"/>
      <c r="H251" s="18"/>
      <c r="I251" s="20" t="s">
        <v>19</v>
      </c>
      <c r="J251" s="22">
        <v>32.299999999999997</v>
      </c>
      <c r="K251" s="23">
        <f>J251*(1-'Прайс LM, ML от 01.01.2024'!$K$8)</f>
        <v>29.069999999999997</v>
      </c>
      <c r="L251" s="74">
        <f t="shared" si="7"/>
        <v>0</v>
      </c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</row>
    <row r="252" spans="1:43" s="85" customFormat="1" ht="12.75" customHeight="1" x14ac:dyDescent="0.15">
      <c r="A252" s="16" t="s">
        <v>20</v>
      </c>
      <c r="B252" s="76" t="s">
        <v>59</v>
      </c>
      <c r="C252" s="18" t="s">
        <v>319</v>
      </c>
      <c r="D252" s="27"/>
      <c r="E252" s="21" t="s">
        <v>405</v>
      </c>
      <c r="F252" s="17" t="s">
        <v>406</v>
      </c>
      <c r="G252" s="19"/>
      <c r="H252" s="18"/>
      <c r="I252" s="20" t="s">
        <v>19</v>
      </c>
      <c r="J252" s="22">
        <v>38.6</v>
      </c>
      <c r="K252" s="23">
        <f>J252*(1-'Прайс LM, ML от 01.01.2024'!$K$8)</f>
        <v>34.74</v>
      </c>
      <c r="L252" s="74">
        <f t="shared" si="7"/>
        <v>0</v>
      </c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</row>
    <row r="253" spans="1:43" s="85" customFormat="1" ht="12.75" customHeight="1" x14ac:dyDescent="0.15">
      <c r="A253" s="16" t="s">
        <v>20</v>
      </c>
      <c r="B253" s="76" t="s">
        <v>16</v>
      </c>
      <c r="C253" s="18" t="s">
        <v>319</v>
      </c>
      <c r="D253" s="27"/>
      <c r="E253" s="21" t="s">
        <v>407</v>
      </c>
      <c r="F253" s="17" t="s">
        <v>408</v>
      </c>
      <c r="G253" s="19"/>
      <c r="H253" s="18"/>
      <c r="I253" s="20" t="s">
        <v>19</v>
      </c>
      <c r="J253" s="22">
        <v>46.800000000000004</v>
      </c>
      <c r="K253" s="23">
        <f>J253*(1-'Прайс LM, ML от 01.01.2024'!$K$8)</f>
        <v>42.120000000000005</v>
      </c>
      <c r="L253" s="74">
        <f t="shared" si="7"/>
        <v>0</v>
      </c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</row>
    <row r="254" spans="1:43" s="85" customFormat="1" ht="12.75" customHeight="1" x14ac:dyDescent="0.15">
      <c r="A254" s="16" t="s">
        <v>20</v>
      </c>
      <c r="B254" s="76" t="s">
        <v>193</v>
      </c>
      <c r="C254" s="18" t="s">
        <v>319</v>
      </c>
      <c r="D254" s="27"/>
      <c r="E254" s="21" t="s">
        <v>409</v>
      </c>
      <c r="F254" s="17" t="s">
        <v>410</v>
      </c>
      <c r="G254" s="19"/>
      <c r="H254" s="18"/>
      <c r="I254" s="20" t="s">
        <v>19</v>
      </c>
      <c r="J254" s="22">
        <v>44.4</v>
      </c>
      <c r="K254" s="23">
        <f>J254*(1-'Прайс LM, ML от 01.01.2024'!$K$8)</f>
        <v>39.96</v>
      </c>
      <c r="L254" s="74">
        <f t="shared" si="7"/>
        <v>0</v>
      </c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</row>
    <row r="255" spans="1:43" s="85" customFormat="1" ht="12.75" customHeight="1" x14ac:dyDescent="0.15">
      <c r="A255" s="16" t="s">
        <v>20</v>
      </c>
      <c r="B255" s="76" t="s">
        <v>59</v>
      </c>
      <c r="C255" s="18" t="s">
        <v>319</v>
      </c>
      <c r="D255" s="27"/>
      <c r="E255" s="21" t="s">
        <v>411</v>
      </c>
      <c r="F255" s="17" t="s">
        <v>412</v>
      </c>
      <c r="G255" s="19"/>
      <c r="H255" s="18"/>
      <c r="I255" s="25" t="s">
        <v>19</v>
      </c>
      <c r="J255" s="22">
        <v>42.3</v>
      </c>
      <c r="K255" s="23">
        <f>J255*(1-'Прайс LM, ML от 01.01.2024'!$K$8)</f>
        <v>38.07</v>
      </c>
      <c r="L255" s="74">
        <f t="shared" si="7"/>
        <v>0</v>
      </c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</row>
    <row r="256" spans="1:43" s="85" customFormat="1" ht="12.75" customHeight="1" x14ac:dyDescent="0.15">
      <c r="A256" s="16" t="s">
        <v>20</v>
      </c>
      <c r="B256" s="76" t="s">
        <v>59</v>
      </c>
      <c r="C256" s="18" t="s">
        <v>319</v>
      </c>
      <c r="D256" s="27"/>
      <c r="E256" s="21" t="s">
        <v>413</v>
      </c>
      <c r="F256" s="17" t="s">
        <v>414</v>
      </c>
      <c r="G256" s="19"/>
      <c r="H256" s="18"/>
      <c r="I256" s="20" t="s">
        <v>19</v>
      </c>
      <c r="J256" s="22">
        <v>38.200000000000003</v>
      </c>
      <c r="K256" s="23">
        <f>J256*(1-'Прайс LM, ML от 01.01.2024'!$K$8)</f>
        <v>34.380000000000003</v>
      </c>
      <c r="L256" s="74">
        <f t="shared" si="7"/>
        <v>0</v>
      </c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</row>
    <row r="257" spans="1:43" s="85" customFormat="1" ht="12.75" customHeight="1" x14ac:dyDescent="0.15">
      <c r="A257" s="16" t="s">
        <v>20</v>
      </c>
      <c r="B257" s="76" t="s">
        <v>42</v>
      </c>
      <c r="C257" s="18" t="s">
        <v>319</v>
      </c>
      <c r="D257" s="27"/>
      <c r="E257" s="28" t="s">
        <v>415</v>
      </c>
      <c r="F257" s="18" t="s">
        <v>416</v>
      </c>
      <c r="G257" s="19"/>
      <c r="H257" s="18"/>
      <c r="I257" s="20" t="s">
        <v>19</v>
      </c>
      <c r="J257" s="22">
        <v>44.4</v>
      </c>
      <c r="K257" s="23">
        <f>J257*(1-'Прайс LM, ML от 01.01.2024'!$K$8)</f>
        <v>39.96</v>
      </c>
      <c r="L257" s="74">
        <f t="shared" si="7"/>
        <v>0</v>
      </c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</row>
    <row r="258" spans="1:43" s="85" customFormat="1" ht="12.75" customHeight="1" x14ac:dyDescent="0.15">
      <c r="A258" s="16" t="s">
        <v>20</v>
      </c>
      <c r="B258" s="76" t="s">
        <v>59</v>
      </c>
      <c r="C258" s="18" t="s">
        <v>319</v>
      </c>
      <c r="D258" s="27"/>
      <c r="E258" s="21" t="s">
        <v>415</v>
      </c>
      <c r="F258" s="17" t="s">
        <v>417</v>
      </c>
      <c r="G258" s="19"/>
      <c r="H258" s="18"/>
      <c r="I258" s="20" t="s">
        <v>19</v>
      </c>
      <c r="J258" s="22">
        <v>44.5</v>
      </c>
      <c r="K258" s="23">
        <f>J258*(1-'Прайс LM, ML от 01.01.2024'!$K$8)</f>
        <v>40.050000000000004</v>
      </c>
      <c r="L258" s="74">
        <f t="shared" si="7"/>
        <v>0</v>
      </c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</row>
    <row r="259" spans="1:43" s="85" customFormat="1" ht="12.75" customHeight="1" x14ac:dyDescent="0.15">
      <c r="A259" s="16" t="s">
        <v>20</v>
      </c>
      <c r="B259" s="76" t="s">
        <v>59</v>
      </c>
      <c r="C259" s="18" t="s">
        <v>319</v>
      </c>
      <c r="D259" s="27"/>
      <c r="E259" s="21" t="s">
        <v>418</v>
      </c>
      <c r="F259" s="17" t="s">
        <v>419</v>
      </c>
      <c r="G259" s="19"/>
      <c r="H259" s="18"/>
      <c r="I259" s="20" t="s">
        <v>19</v>
      </c>
      <c r="J259" s="22">
        <v>44.5</v>
      </c>
      <c r="K259" s="23">
        <f>J259*(1-'Прайс LM, ML от 01.01.2024'!$K$8)</f>
        <v>40.050000000000004</v>
      </c>
      <c r="L259" s="74">
        <f t="shared" si="7"/>
        <v>0</v>
      </c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</row>
    <row r="260" spans="1:43" s="85" customFormat="1" ht="12.75" customHeight="1" x14ac:dyDescent="0.15">
      <c r="A260" s="16" t="s">
        <v>20</v>
      </c>
      <c r="B260" s="76" t="s">
        <v>16</v>
      </c>
      <c r="C260" s="18" t="s">
        <v>319</v>
      </c>
      <c r="D260" s="27"/>
      <c r="E260" s="21" t="s">
        <v>420</v>
      </c>
      <c r="F260" s="17" t="s">
        <v>421</v>
      </c>
      <c r="G260" s="19"/>
      <c r="H260" s="18"/>
      <c r="I260" s="70" t="s">
        <v>29</v>
      </c>
      <c r="J260" s="22">
        <v>45.7</v>
      </c>
      <c r="K260" s="23">
        <f>J260*(1-'Прайс LM, ML от 01.01.2024'!$K$8)</f>
        <v>41.13</v>
      </c>
      <c r="L260" s="74">
        <f t="shared" si="7"/>
        <v>0</v>
      </c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</row>
    <row r="261" spans="1:43" s="85" customFormat="1" ht="12.75" customHeight="1" x14ac:dyDescent="0.15">
      <c r="A261" s="16" t="s">
        <v>20</v>
      </c>
      <c r="B261" s="76" t="s">
        <v>59</v>
      </c>
      <c r="C261" s="18" t="s">
        <v>319</v>
      </c>
      <c r="D261" s="27"/>
      <c r="E261" s="21" t="s">
        <v>422</v>
      </c>
      <c r="F261" s="17" t="s">
        <v>423</v>
      </c>
      <c r="G261" s="19"/>
      <c r="H261" s="18"/>
      <c r="I261" s="25" t="s">
        <v>19</v>
      </c>
      <c r="J261" s="22">
        <v>44.4</v>
      </c>
      <c r="K261" s="23">
        <f>J261*(1-'Прайс LM, ML от 01.01.2024'!$K$8)</f>
        <v>39.96</v>
      </c>
      <c r="L261" s="74">
        <f t="shared" si="7"/>
        <v>0</v>
      </c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</row>
    <row r="262" spans="1:43" s="85" customFormat="1" ht="12.75" customHeight="1" x14ac:dyDescent="0.15">
      <c r="A262" s="16" t="s">
        <v>20</v>
      </c>
      <c r="B262" s="76" t="s">
        <v>16</v>
      </c>
      <c r="C262" s="18" t="s">
        <v>319</v>
      </c>
      <c r="D262" s="27"/>
      <c r="E262" s="21" t="s">
        <v>424</v>
      </c>
      <c r="F262" s="17" t="s">
        <v>425</v>
      </c>
      <c r="G262" s="19"/>
      <c r="H262" s="18"/>
      <c r="I262" s="25" t="s">
        <v>19</v>
      </c>
      <c r="J262" s="22">
        <v>44.4</v>
      </c>
      <c r="K262" s="23">
        <f>J262*(1-'Прайс LM, ML от 01.01.2024'!$K$8)</f>
        <v>39.96</v>
      </c>
      <c r="L262" s="74">
        <f t="shared" si="7"/>
        <v>0</v>
      </c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</row>
    <row r="263" spans="1:43" s="85" customFormat="1" ht="12.75" customHeight="1" x14ac:dyDescent="0.15">
      <c r="A263" s="16" t="s">
        <v>20</v>
      </c>
      <c r="B263" s="76" t="s">
        <v>59</v>
      </c>
      <c r="C263" s="18" t="s">
        <v>319</v>
      </c>
      <c r="D263" s="27"/>
      <c r="E263" s="21" t="s">
        <v>426</v>
      </c>
      <c r="F263" s="17" t="s">
        <v>427</v>
      </c>
      <c r="G263" s="19"/>
      <c r="H263" s="18"/>
      <c r="I263" s="20" t="s">
        <v>19</v>
      </c>
      <c r="J263" s="22">
        <v>39.6</v>
      </c>
      <c r="K263" s="23">
        <f>J263*(1-'Прайс LM, ML от 01.01.2024'!$K$8)</f>
        <v>35.64</v>
      </c>
      <c r="L263" s="74">
        <f t="shared" si="7"/>
        <v>0</v>
      </c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</row>
    <row r="264" spans="1:43" s="85" customFormat="1" ht="12.75" customHeight="1" x14ac:dyDescent="0.15">
      <c r="A264" s="16" t="s">
        <v>20</v>
      </c>
      <c r="B264" s="76" t="s">
        <v>16</v>
      </c>
      <c r="C264" s="18" t="s">
        <v>319</v>
      </c>
      <c r="D264" s="27"/>
      <c r="E264" s="21" t="s">
        <v>428</v>
      </c>
      <c r="F264" s="17" t="s">
        <v>429</v>
      </c>
      <c r="G264" s="19"/>
      <c r="H264" s="18"/>
      <c r="I264" s="20" t="s">
        <v>19</v>
      </c>
      <c r="J264" s="22">
        <v>39.6</v>
      </c>
      <c r="K264" s="23">
        <f>J264*(1-'Прайс LM, ML от 01.01.2024'!$K$8)</f>
        <v>35.64</v>
      </c>
      <c r="L264" s="74">
        <f t="shared" si="7"/>
        <v>0</v>
      </c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</row>
    <row r="265" spans="1:43" s="85" customFormat="1" ht="12.75" customHeight="1" x14ac:dyDescent="0.15">
      <c r="A265" s="16" t="s">
        <v>20</v>
      </c>
      <c r="B265" s="76" t="s">
        <v>16</v>
      </c>
      <c r="C265" s="18" t="s">
        <v>319</v>
      </c>
      <c r="D265" s="27"/>
      <c r="E265" s="21" t="s">
        <v>428</v>
      </c>
      <c r="F265" s="17" t="s">
        <v>430</v>
      </c>
      <c r="G265" s="19"/>
      <c r="H265" s="18"/>
      <c r="I265" s="20" t="s">
        <v>19</v>
      </c>
      <c r="J265" s="22">
        <v>44.7</v>
      </c>
      <c r="K265" s="23">
        <f>J265*(1-'Прайс LM, ML от 01.01.2024'!$K$8)</f>
        <v>40.230000000000004</v>
      </c>
      <c r="L265" s="74">
        <f t="shared" si="7"/>
        <v>0</v>
      </c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</row>
    <row r="266" spans="1:43" s="85" customFormat="1" ht="12.75" customHeight="1" x14ac:dyDescent="0.15">
      <c r="A266" s="16" t="s">
        <v>20</v>
      </c>
      <c r="B266" s="76" t="s">
        <v>59</v>
      </c>
      <c r="C266" s="18" t="s">
        <v>319</v>
      </c>
      <c r="D266" s="27"/>
      <c r="E266" s="21" t="s">
        <v>431</v>
      </c>
      <c r="F266" s="17" t="s">
        <v>432</v>
      </c>
      <c r="G266" s="19"/>
      <c r="H266" s="18"/>
      <c r="I266" s="25" t="s">
        <v>19</v>
      </c>
      <c r="J266" s="22">
        <v>44.4</v>
      </c>
      <c r="K266" s="23">
        <f>J266*(1-'Прайс LM, ML от 01.01.2024'!$K$8)</f>
        <v>39.96</v>
      </c>
      <c r="L266" s="74">
        <f t="shared" si="7"/>
        <v>0</v>
      </c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</row>
    <row r="267" spans="1:43" s="85" customFormat="1" ht="12.75" customHeight="1" x14ac:dyDescent="0.15">
      <c r="A267" s="16" t="s">
        <v>20</v>
      </c>
      <c r="B267" s="76" t="s">
        <v>59</v>
      </c>
      <c r="C267" s="18" t="s">
        <v>319</v>
      </c>
      <c r="D267" s="27"/>
      <c r="E267" s="21" t="s">
        <v>433</v>
      </c>
      <c r="F267" s="17" t="s">
        <v>434</v>
      </c>
      <c r="G267" s="19"/>
      <c r="H267" s="18"/>
      <c r="I267" s="25" t="s">
        <v>19</v>
      </c>
      <c r="J267" s="22">
        <v>44.4</v>
      </c>
      <c r="K267" s="23">
        <f>J267*(1-'Прайс LM, ML от 01.01.2024'!$K$8)</f>
        <v>39.96</v>
      </c>
      <c r="L267" s="74">
        <f t="shared" si="7"/>
        <v>0</v>
      </c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</row>
    <row r="268" spans="1:43" s="85" customFormat="1" ht="12.75" customHeight="1" x14ac:dyDescent="0.15">
      <c r="A268" s="16" t="s">
        <v>20</v>
      </c>
      <c r="B268" s="76" t="s">
        <v>59</v>
      </c>
      <c r="C268" s="18" t="s">
        <v>319</v>
      </c>
      <c r="D268" s="27"/>
      <c r="E268" s="21" t="s">
        <v>435</v>
      </c>
      <c r="F268" s="17" t="s">
        <v>436</v>
      </c>
      <c r="G268" s="19"/>
      <c r="H268" s="18"/>
      <c r="I268" s="25" t="s">
        <v>19</v>
      </c>
      <c r="J268" s="22">
        <v>42.3</v>
      </c>
      <c r="K268" s="23">
        <f>J268*(1-'Прайс LM, ML от 01.01.2024'!$K$8)</f>
        <v>38.07</v>
      </c>
      <c r="L268" s="74">
        <f t="shared" si="7"/>
        <v>0</v>
      </c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</row>
    <row r="269" spans="1:43" s="85" customFormat="1" ht="12.75" customHeight="1" x14ac:dyDescent="0.15">
      <c r="A269" s="16" t="s">
        <v>20</v>
      </c>
      <c r="B269" s="76" t="s">
        <v>16</v>
      </c>
      <c r="C269" s="18" t="s">
        <v>319</v>
      </c>
      <c r="D269" s="27"/>
      <c r="E269" s="21" t="s">
        <v>437</v>
      </c>
      <c r="F269" s="17" t="s">
        <v>438</v>
      </c>
      <c r="G269" s="19"/>
      <c r="H269" s="18"/>
      <c r="I269" s="25" t="s">
        <v>19</v>
      </c>
      <c r="J269" s="22">
        <v>44.4</v>
      </c>
      <c r="K269" s="23">
        <f>J269*(1-'Прайс LM, ML от 01.01.2024'!$K$8)</f>
        <v>39.96</v>
      </c>
      <c r="L269" s="74">
        <f t="shared" si="7"/>
        <v>0</v>
      </c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</row>
    <row r="270" spans="1:43" s="85" customFormat="1" ht="12.75" customHeight="1" x14ac:dyDescent="0.15">
      <c r="A270" s="16" t="s">
        <v>20</v>
      </c>
      <c r="B270" s="76" t="s">
        <v>59</v>
      </c>
      <c r="C270" s="18" t="s">
        <v>319</v>
      </c>
      <c r="D270" s="27"/>
      <c r="E270" s="21" t="s">
        <v>439</v>
      </c>
      <c r="F270" s="17" t="s">
        <v>440</v>
      </c>
      <c r="G270" s="19"/>
      <c r="H270" s="18"/>
      <c r="I270" s="20" t="s">
        <v>19</v>
      </c>
      <c r="J270" s="22">
        <v>46.3</v>
      </c>
      <c r="K270" s="23">
        <f>J270*(1-'Прайс LM, ML от 01.01.2024'!$K$8)</f>
        <v>41.67</v>
      </c>
      <c r="L270" s="74">
        <f t="shared" si="7"/>
        <v>0</v>
      </c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</row>
    <row r="271" spans="1:43" s="85" customFormat="1" ht="12.75" customHeight="1" x14ac:dyDescent="0.15">
      <c r="A271" s="16" t="s">
        <v>20</v>
      </c>
      <c r="B271" s="76" t="s">
        <v>16</v>
      </c>
      <c r="C271" s="18" t="s">
        <v>319</v>
      </c>
      <c r="D271" s="79"/>
      <c r="E271" s="19" t="s">
        <v>441</v>
      </c>
      <c r="F271" s="18" t="s">
        <v>442</v>
      </c>
      <c r="G271" s="19"/>
      <c r="H271" s="18"/>
      <c r="I271" s="20" t="s">
        <v>19</v>
      </c>
      <c r="J271" s="22">
        <v>39.6</v>
      </c>
      <c r="K271" s="23">
        <f>J271*(1-'Прайс LM, ML от 01.01.2024'!$K$8)</f>
        <v>35.64</v>
      </c>
      <c r="L271" s="74">
        <f t="shared" si="7"/>
        <v>0</v>
      </c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</row>
    <row r="272" spans="1:43" s="85" customFormat="1" ht="12.75" customHeight="1" x14ac:dyDescent="0.15">
      <c r="A272" s="16" t="s">
        <v>20</v>
      </c>
      <c r="B272" s="76" t="s">
        <v>16</v>
      </c>
      <c r="C272" s="18" t="s">
        <v>319</v>
      </c>
      <c r="D272" s="27" t="s">
        <v>293</v>
      </c>
      <c r="E272" s="30" t="s">
        <v>443</v>
      </c>
      <c r="F272" s="31" t="s">
        <v>444</v>
      </c>
      <c r="G272" s="19"/>
      <c r="H272" s="18"/>
      <c r="I272" s="70" t="s">
        <v>29</v>
      </c>
      <c r="J272" s="22">
        <v>40.5</v>
      </c>
      <c r="K272" s="23">
        <f>J272*(1-'Прайс LM, ML от 01.01.2024'!$K$8)</f>
        <v>36.450000000000003</v>
      </c>
      <c r="L272" s="74">
        <f t="shared" si="7"/>
        <v>0</v>
      </c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</row>
    <row r="273" spans="1:43" s="85" customFormat="1" ht="12.75" customHeight="1" x14ac:dyDescent="0.15">
      <c r="A273" s="16" t="s">
        <v>20</v>
      </c>
      <c r="B273" s="76" t="s">
        <v>16</v>
      </c>
      <c r="C273" s="18" t="s">
        <v>319</v>
      </c>
      <c r="D273" s="27" t="s">
        <v>293</v>
      </c>
      <c r="E273" s="30" t="s">
        <v>443</v>
      </c>
      <c r="F273" s="31" t="s">
        <v>445</v>
      </c>
      <c r="G273" s="19"/>
      <c r="H273" s="18"/>
      <c r="I273" s="70" t="s">
        <v>29</v>
      </c>
      <c r="J273" s="22">
        <v>46.8</v>
      </c>
      <c r="K273" s="23">
        <f>J273*(1-'Прайс LM, ML от 01.01.2024'!$K$8)</f>
        <v>42.12</v>
      </c>
      <c r="L273" s="74">
        <f t="shared" si="7"/>
        <v>0</v>
      </c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</row>
    <row r="274" spans="1:43" s="85" customFormat="1" ht="12.75" customHeight="1" x14ac:dyDescent="0.15">
      <c r="A274" s="16" t="s">
        <v>20</v>
      </c>
      <c r="B274" s="76" t="s">
        <v>16</v>
      </c>
      <c r="C274" s="18" t="s">
        <v>319</v>
      </c>
      <c r="D274" s="27" t="s">
        <v>293</v>
      </c>
      <c r="E274" s="30" t="s">
        <v>446</v>
      </c>
      <c r="F274" s="31" t="s">
        <v>447</v>
      </c>
      <c r="G274" s="19"/>
      <c r="H274" s="18"/>
      <c r="I274" s="70" t="s">
        <v>29</v>
      </c>
      <c r="J274" s="22">
        <v>46.8</v>
      </c>
      <c r="K274" s="23">
        <f>J274*(1-'Прайс LM, ML от 01.01.2024'!$K$8)</f>
        <v>42.12</v>
      </c>
      <c r="L274" s="74">
        <f t="shared" si="7"/>
        <v>0</v>
      </c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</row>
    <row r="275" spans="1:43" s="85" customFormat="1" ht="12.75" customHeight="1" x14ac:dyDescent="0.15">
      <c r="A275" s="16" t="s">
        <v>20</v>
      </c>
      <c r="B275" s="76" t="s">
        <v>16</v>
      </c>
      <c r="C275" s="18" t="s">
        <v>319</v>
      </c>
      <c r="D275" s="27" t="s">
        <v>293</v>
      </c>
      <c r="E275" s="30" t="s">
        <v>448</v>
      </c>
      <c r="F275" s="31" t="s">
        <v>449</v>
      </c>
      <c r="G275" s="19"/>
      <c r="H275" s="18"/>
      <c r="I275" s="70" t="s">
        <v>29</v>
      </c>
      <c r="J275" s="22">
        <v>46.8</v>
      </c>
      <c r="K275" s="23">
        <f>J275*(1-'Прайс LM, ML от 01.01.2024'!$K$8)</f>
        <v>42.12</v>
      </c>
      <c r="L275" s="74">
        <f t="shared" si="7"/>
        <v>0</v>
      </c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</row>
    <row r="276" spans="1:43" s="85" customFormat="1" ht="12.75" customHeight="1" x14ac:dyDescent="0.15">
      <c r="A276" s="16" t="s">
        <v>20</v>
      </c>
      <c r="B276" s="76" t="s">
        <v>16</v>
      </c>
      <c r="C276" s="18" t="s">
        <v>319</v>
      </c>
      <c r="D276" s="27" t="s">
        <v>293</v>
      </c>
      <c r="E276" s="30" t="s">
        <v>450</v>
      </c>
      <c r="F276" s="31" t="s">
        <v>451</v>
      </c>
      <c r="G276" s="19"/>
      <c r="H276" s="18"/>
      <c r="I276" s="70" t="s">
        <v>29</v>
      </c>
      <c r="J276" s="22">
        <v>40.5</v>
      </c>
      <c r="K276" s="23">
        <f>J276*(1-'Прайс LM, ML от 01.01.2024'!$K$8)</f>
        <v>36.450000000000003</v>
      </c>
      <c r="L276" s="74">
        <f t="shared" si="7"/>
        <v>0</v>
      </c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</row>
    <row r="277" spans="1:43" s="85" customFormat="1" ht="12.75" customHeight="1" x14ac:dyDescent="0.15">
      <c r="A277" s="16" t="s">
        <v>20</v>
      </c>
      <c r="B277" s="76" t="s">
        <v>16</v>
      </c>
      <c r="C277" s="18" t="s">
        <v>319</v>
      </c>
      <c r="D277" s="27" t="s">
        <v>293</v>
      </c>
      <c r="E277" s="30" t="s">
        <v>450</v>
      </c>
      <c r="F277" s="31" t="s">
        <v>452</v>
      </c>
      <c r="G277" s="19"/>
      <c r="H277" s="18"/>
      <c r="I277" s="70" t="s">
        <v>29</v>
      </c>
      <c r="J277" s="22">
        <v>46.8</v>
      </c>
      <c r="K277" s="23">
        <f>J277*(1-'Прайс LM, ML от 01.01.2024'!$K$8)</f>
        <v>42.12</v>
      </c>
      <c r="L277" s="74">
        <f t="shared" si="7"/>
        <v>0</v>
      </c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</row>
    <row r="278" spans="1:43" s="85" customFormat="1" ht="12.75" customHeight="1" x14ac:dyDescent="0.15">
      <c r="A278" s="16" t="s">
        <v>20</v>
      </c>
      <c r="B278" s="76" t="s">
        <v>16</v>
      </c>
      <c r="C278" s="18" t="s">
        <v>319</v>
      </c>
      <c r="D278" s="27" t="s">
        <v>293</v>
      </c>
      <c r="E278" s="30" t="s">
        <v>453</v>
      </c>
      <c r="F278" s="31" t="s">
        <v>454</v>
      </c>
      <c r="G278" s="19"/>
      <c r="H278" s="18"/>
      <c r="I278" s="70" t="s">
        <v>29</v>
      </c>
      <c r="J278" s="22">
        <v>40.5</v>
      </c>
      <c r="K278" s="23">
        <f>J278*(1-'Прайс LM, ML от 01.01.2024'!$K$8)</f>
        <v>36.450000000000003</v>
      </c>
      <c r="L278" s="74">
        <f t="shared" si="7"/>
        <v>0</v>
      </c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</row>
    <row r="279" spans="1:43" s="85" customFormat="1" ht="12.75" customHeight="1" x14ac:dyDescent="0.15">
      <c r="A279" s="16" t="s">
        <v>20</v>
      </c>
      <c r="B279" s="76" t="s">
        <v>16</v>
      </c>
      <c r="C279" s="18" t="s">
        <v>319</v>
      </c>
      <c r="D279" s="27" t="s">
        <v>293</v>
      </c>
      <c r="E279" s="30" t="s">
        <v>453</v>
      </c>
      <c r="F279" s="31" t="s">
        <v>906</v>
      </c>
      <c r="G279" s="19"/>
      <c r="H279" s="18"/>
      <c r="I279" s="70" t="s">
        <v>29</v>
      </c>
      <c r="J279" s="22">
        <v>46.8</v>
      </c>
      <c r="K279" s="23">
        <f>J279*(1-'Прайс LM, ML от 01.01.2024'!$K$8)</f>
        <v>42.12</v>
      </c>
      <c r="L279" s="74">
        <f t="shared" si="7"/>
        <v>0</v>
      </c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</row>
    <row r="280" spans="1:43" s="85" customFormat="1" ht="12.75" customHeight="1" x14ac:dyDescent="0.15">
      <c r="A280" s="16" t="s">
        <v>20</v>
      </c>
      <c r="B280" s="76" t="s">
        <v>16</v>
      </c>
      <c r="C280" s="18" t="s">
        <v>319</v>
      </c>
      <c r="D280" s="27" t="s">
        <v>293</v>
      </c>
      <c r="E280" s="30" t="s">
        <v>455</v>
      </c>
      <c r="F280" s="31" t="s">
        <v>456</v>
      </c>
      <c r="G280" s="19"/>
      <c r="H280" s="18"/>
      <c r="I280" s="70" t="s">
        <v>29</v>
      </c>
      <c r="J280" s="22">
        <v>46.8</v>
      </c>
      <c r="K280" s="23">
        <f>J280*(1-'Прайс LM, ML от 01.01.2024'!$K$8)</f>
        <v>42.12</v>
      </c>
      <c r="L280" s="74">
        <f t="shared" si="7"/>
        <v>0</v>
      </c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</row>
    <row r="281" spans="1:43" s="91" customFormat="1" ht="12.75" customHeight="1" x14ac:dyDescent="0.15">
      <c r="A281" s="16" t="s">
        <v>20</v>
      </c>
      <c r="B281" s="76" t="s">
        <v>16</v>
      </c>
      <c r="C281" s="18" t="s">
        <v>319</v>
      </c>
      <c r="D281" s="27" t="s">
        <v>293</v>
      </c>
      <c r="E281" s="30" t="s">
        <v>971</v>
      </c>
      <c r="F281" s="31" t="s">
        <v>972</v>
      </c>
      <c r="G281" s="19"/>
      <c r="H281" s="18"/>
      <c r="I281" s="70" t="s">
        <v>29</v>
      </c>
      <c r="J281" s="22">
        <v>46.8</v>
      </c>
      <c r="K281" s="23">
        <f>J281*(1-'Прайс LM, ML от 01.01.2024'!$K$8)</f>
        <v>42.12</v>
      </c>
      <c r="L281" s="74">
        <f t="shared" ref="L281" si="9">K281*1.02*$L$9</f>
        <v>0</v>
      </c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</row>
    <row r="282" spans="1:43" s="85" customFormat="1" ht="12.75" customHeight="1" x14ac:dyDescent="0.15">
      <c r="A282" s="16" t="s">
        <v>20</v>
      </c>
      <c r="B282" s="76" t="s">
        <v>42</v>
      </c>
      <c r="C282" s="18" t="s">
        <v>457</v>
      </c>
      <c r="D282" s="27"/>
      <c r="E282" s="21" t="s">
        <v>458</v>
      </c>
      <c r="F282" s="17" t="s">
        <v>459</v>
      </c>
      <c r="G282" s="19" t="s">
        <v>26</v>
      </c>
      <c r="H282" s="18" t="s">
        <v>460</v>
      </c>
      <c r="I282" s="20" t="s">
        <v>19</v>
      </c>
      <c r="J282" s="22">
        <v>33.200000000000003</v>
      </c>
      <c r="K282" s="23">
        <f>J282*(1-'Прайс LM, ML от 01.01.2024'!$K$8)</f>
        <v>29.880000000000003</v>
      </c>
      <c r="L282" s="74">
        <f t="shared" si="7"/>
        <v>0</v>
      </c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</row>
    <row r="283" spans="1:43" s="85" customFormat="1" ht="12.75" customHeight="1" x14ac:dyDescent="0.15">
      <c r="A283" s="16" t="s">
        <v>20</v>
      </c>
      <c r="B283" s="76" t="s">
        <v>59</v>
      </c>
      <c r="C283" s="18" t="s">
        <v>457</v>
      </c>
      <c r="D283" s="27"/>
      <c r="E283" s="21" t="s">
        <v>461</v>
      </c>
      <c r="F283" s="17" t="s">
        <v>462</v>
      </c>
      <c r="G283" s="19" t="s">
        <v>26</v>
      </c>
      <c r="H283" s="18" t="s">
        <v>463</v>
      </c>
      <c r="I283" s="20" t="s">
        <v>19</v>
      </c>
      <c r="J283" s="22">
        <v>36.5</v>
      </c>
      <c r="K283" s="23">
        <f>J283*(1-'Прайс LM, ML от 01.01.2024'!$K$8)</f>
        <v>32.85</v>
      </c>
      <c r="L283" s="74">
        <f t="shared" si="7"/>
        <v>0</v>
      </c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</row>
    <row r="284" spans="1:43" s="85" customFormat="1" ht="12.75" customHeight="1" x14ac:dyDescent="0.15">
      <c r="A284" s="16" t="s">
        <v>20</v>
      </c>
      <c r="B284" s="76" t="s">
        <v>59</v>
      </c>
      <c r="C284" s="18" t="s">
        <v>457</v>
      </c>
      <c r="D284" s="27"/>
      <c r="E284" s="21" t="s">
        <v>464</v>
      </c>
      <c r="F284" s="17" t="s">
        <v>465</v>
      </c>
      <c r="G284" s="19"/>
      <c r="H284" s="18"/>
      <c r="I284" s="20" t="s">
        <v>19</v>
      </c>
      <c r="J284" s="22">
        <v>36.5</v>
      </c>
      <c r="K284" s="23">
        <f>J284*(1-'Прайс LM, ML от 01.01.2024'!$K$8)</f>
        <v>32.85</v>
      </c>
      <c r="L284" s="74">
        <f t="shared" si="7"/>
        <v>0</v>
      </c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</row>
    <row r="285" spans="1:43" s="85" customFormat="1" ht="12.75" customHeight="1" x14ac:dyDescent="0.15">
      <c r="A285" s="16" t="s">
        <v>20</v>
      </c>
      <c r="B285" s="76" t="s">
        <v>59</v>
      </c>
      <c r="C285" s="18" t="s">
        <v>457</v>
      </c>
      <c r="D285" s="27"/>
      <c r="E285" s="21" t="s">
        <v>466</v>
      </c>
      <c r="F285" s="17" t="s">
        <v>467</v>
      </c>
      <c r="G285" s="19"/>
      <c r="H285" s="18"/>
      <c r="I285" s="20" t="s">
        <v>19</v>
      </c>
      <c r="J285" s="22">
        <v>36.5</v>
      </c>
      <c r="K285" s="23">
        <f>J285*(1-'Прайс LM, ML от 01.01.2024'!$K$8)</f>
        <v>32.85</v>
      </c>
      <c r="L285" s="74">
        <f t="shared" si="7"/>
        <v>0</v>
      </c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</row>
    <row r="286" spans="1:43" s="85" customFormat="1" ht="12.75" customHeight="1" x14ac:dyDescent="0.15">
      <c r="A286" s="16" t="s">
        <v>20</v>
      </c>
      <c r="B286" s="76" t="s">
        <v>59</v>
      </c>
      <c r="C286" s="18" t="s">
        <v>457</v>
      </c>
      <c r="D286" s="27"/>
      <c r="E286" s="21" t="s">
        <v>468</v>
      </c>
      <c r="F286" s="17" t="s">
        <v>469</v>
      </c>
      <c r="G286" s="19"/>
      <c r="H286" s="18"/>
      <c r="I286" s="20" t="s">
        <v>19</v>
      </c>
      <c r="J286" s="22">
        <v>36.5</v>
      </c>
      <c r="K286" s="23">
        <f>J286*(1-'Прайс LM, ML от 01.01.2024'!$K$8)</f>
        <v>32.85</v>
      </c>
      <c r="L286" s="74">
        <f t="shared" si="7"/>
        <v>0</v>
      </c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</row>
    <row r="287" spans="1:43" s="85" customFormat="1" ht="12.75" customHeight="1" x14ac:dyDescent="0.15">
      <c r="A287" s="16" t="s">
        <v>20</v>
      </c>
      <c r="B287" s="76" t="s">
        <v>59</v>
      </c>
      <c r="C287" s="18" t="s">
        <v>457</v>
      </c>
      <c r="D287" s="27"/>
      <c r="E287" s="21" t="s">
        <v>470</v>
      </c>
      <c r="F287" s="17" t="s">
        <v>471</v>
      </c>
      <c r="G287" s="19"/>
      <c r="H287" s="18"/>
      <c r="I287" s="20" t="s">
        <v>19</v>
      </c>
      <c r="J287" s="22">
        <v>44.6</v>
      </c>
      <c r="K287" s="23">
        <f>J287*(1-'Прайс LM, ML от 01.01.2024'!$K$8)</f>
        <v>40.14</v>
      </c>
      <c r="L287" s="74">
        <f t="shared" si="7"/>
        <v>0</v>
      </c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</row>
    <row r="288" spans="1:43" s="85" customFormat="1" ht="12.75" customHeight="1" x14ac:dyDescent="0.15">
      <c r="A288" s="16" t="s">
        <v>20</v>
      </c>
      <c r="B288" s="76" t="s">
        <v>59</v>
      </c>
      <c r="C288" s="18" t="s">
        <v>457</v>
      </c>
      <c r="D288" s="27"/>
      <c r="E288" s="21" t="s">
        <v>472</v>
      </c>
      <c r="F288" s="17" t="s">
        <v>473</v>
      </c>
      <c r="G288" s="19"/>
      <c r="H288" s="18"/>
      <c r="I288" s="20" t="s">
        <v>19</v>
      </c>
      <c r="J288" s="22">
        <v>42.4</v>
      </c>
      <c r="K288" s="23">
        <f>J288*(1-'Прайс LM, ML от 01.01.2024'!$K$8)</f>
        <v>38.159999999999997</v>
      </c>
      <c r="L288" s="74">
        <f t="shared" si="7"/>
        <v>0</v>
      </c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</row>
    <row r="289" spans="1:43" s="85" customFormat="1" ht="12.75" customHeight="1" x14ac:dyDescent="0.15">
      <c r="A289" s="16" t="s">
        <v>20</v>
      </c>
      <c r="B289" s="76" t="s">
        <v>42</v>
      </c>
      <c r="C289" s="18" t="s">
        <v>457</v>
      </c>
      <c r="D289" s="27"/>
      <c r="E289" s="19" t="s">
        <v>474</v>
      </c>
      <c r="F289" s="18" t="s">
        <v>475</v>
      </c>
      <c r="G289" s="19"/>
      <c r="H289" s="18"/>
      <c r="I289" s="20" t="s">
        <v>19</v>
      </c>
      <c r="J289" s="22">
        <v>31.6</v>
      </c>
      <c r="K289" s="23">
        <f>J289*(1-'Прайс LM, ML от 01.01.2024'!$K$8)</f>
        <v>28.44</v>
      </c>
      <c r="L289" s="74">
        <f t="shared" si="7"/>
        <v>0</v>
      </c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</row>
    <row r="290" spans="1:43" s="85" customFormat="1" ht="12.75" customHeight="1" x14ac:dyDescent="0.15">
      <c r="A290" s="16" t="s">
        <v>20</v>
      </c>
      <c r="B290" s="76" t="s">
        <v>16</v>
      </c>
      <c r="C290" s="18" t="s">
        <v>457</v>
      </c>
      <c r="D290" s="27" t="s">
        <v>293</v>
      </c>
      <c r="E290" s="30" t="s">
        <v>476</v>
      </c>
      <c r="F290" s="31" t="s">
        <v>477</v>
      </c>
      <c r="G290" s="19"/>
      <c r="H290" s="18"/>
      <c r="I290" s="70" t="s">
        <v>29</v>
      </c>
      <c r="J290" s="22">
        <v>55.300000000000004</v>
      </c>
      <c r="K290" s="23">
        <f>J290*(1-'Прайс LM, ML от 01.01.2024'!$K$8)</f>
        <v>49.77</v>
      </c>
      <c r="L290" s="74">
        <f t="shared" si="7"/>
        <v>0</v>
      </c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</row>
    <row r="291" spans="1:43" s="85" customFormat="1" ht="12.75" customHeight="1" x14ac:dyDescent="0.15">
      <c r="A291" s="16" t="s">
        <v>20</v>
      </c>
      <c r="B291" s="76" t="s">
        <v>16</v>
      </c>
      <c r="C291" s="18" t="s">
        <v>457</v>
      </c>
      <c r="D291" s="27" t="s">
        <v>293</v>
      </c>
      <c r="E291" s="30" t="s">
        <v>478</v>
      </c>
      <c r="F291" s="31" t="s">
        <v>479</v>
      </c>
      <c r="G291" s="19"/>
      <c r="H291" s="18"/>
      <c r="I291" s="70" t="s">
        <v>29</v>
      </c>
      <c r="J291" s="22">
        <v>55.300000000000004</v>
      </c>
      <c r="K291" s="23">
        <f>J291*(1-'Прайс LM, ML от 01.01.2024'!$K$8)</f>
        <v>49.77</v>
      </c>
      <c r="L291" s="74">
        <f t="shared" si="7"/>
        <v>0</v>
      </c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</row>
    <row r="292" spans="1:43" s="85" customFormat="1" ht="12.75" customHeight="1" x14ac:dyDescent="0.15">
      <c r="A292" s="16" t="s">
        <v>20</v>
      </c>
      <c r="B292" s="76" t="s">
        <v>16</v>
      </c>
      <c r="C292" s="18" t="s">
        <v>205</v>
      </c>
      <c r="D292" s="27"/>
      <c r="E292" s="21" t="s">
        <v>480</v>
      </c>
      <c r="F292" s="17" t="s">
        <v>481</v>
      </c>
      <c r="G292" s="19"/>
      <c r="H292" s="18"/>
      <c r="I292" s="20" t="s">
        <v>19</v>
      </c>
      <c r="J292" s="22">
        <v>45.9</v>
      </c>
      <c r="K292" s="23">
        <f>J292*(1-'Прайс LM, ML от 01.01.2024'!$K$8)</f>
        <v>41.31</v>
      </c>
      <c r="L292" s="74">
        <f t="shared" si="7"/>
        <v>0</v>
      </c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</row>
    <row r="293" spans="1:43" s="85" customFormat="1" ht="12.75" customHeight="1" x14ac:dyDescent="0.15">
      <c r="A293" s="16" t="s">
        <v>20</v>
      </c>
      <c r="B293" s="76" t="s">
        <v>16</v>
      </c>
      <c r="C293" s="18" t="s">
        <v>205</v>
      </c>
      <c r="D293" s="27"/>
      <c r="E293" s="21" t="s">
        <v>480</v>
      </c>
      <c r="F293" s="16" t="s">
        <v>482</v>
      </c>
      <c r="G293" s="19"/>
      <c r="H293" s="18"/>
      <c r="I293" s="25" t="s">
        <v>19</v>
      </c>
      <c r="J293" s="22">
        <v>46.4</v>
      </c>
      <c r="K293" s="23">
        <f>J293*(1-'Прайс LM, ML от 01.01.2024'!$K$8)</f>
        <v>41.76</v>
      </c>
      <c r="L293" s="74">
        <f t="shared" si="7"/>
        <v>0</v>
      </c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</row>
    <row r="294" spans="1:43" s="85" customFormat="1" ht="12.75" customHeight="1" x14ac:dyDescent="0.15">
      <c r="A294" s="16" t="s">
        <v>20</v>
      </c>
      <c r="B294" s="76" t="s">
        <v>59</v>
      </c>
      <c r="C294" s="18" t="s">
        <v>205</v>
      </c>
      <c r="D294" s="27"/>
      <c r="E294" s="21" t="s">
        <v>483</v>
      </c>
      <c r="F294" s="17" t="s">
        <v>484</v>
      </c>
      <c r="G294" s="19"/>
      <c r="H294" s="18"/>
      <c r="I294" s="20" t="s">
        <v>19</v>
      </c>
      <c r="J294" s="22">
        <v>40.4</v>
      </c>
      <c r="K294" s="23">
        <f>J294*(1-'Прайс LM, ML от 01.01.2024'!$K$8)</f>
        <v>36.36</v>
      </c>
      <c r="L294" s="74">
        <f t="shared" si="7"/>
        <v>0</v>
      </c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</row>
    <row r="295" spans="1:43" s="85" customFormat="1" ht="12.75" customHeight="1" x14ac:dyDescent="0.15">
      <c r="A295" s="16" t="s">
        <v>20</v>
      </c>
      <c r="B295" s="76" t="s">
        <v>16</v>
      </c>
      <c r="C295" s="18" t="s">
        <v>205</v>
      </c>
      <c r="D295" s="27"/>
      <c r="E295" s="21" t="s">
        <v>483</v>
      </c>
      <c r="F295" s="17" t="s">
        <v>485</v>
      </c>
      <c r="G295" s="19"/>
      <c r="H295" s="18"/>
      <c r="I295" s="20" t="s">
        <v>19</v>
      </c>
      <c r="J295" s="22">
        <v>45.9</v>
      </c>
      <c r="K295" s="23">
        <f>J295*(1-'Прайс LM, ML от 01.01.2024'!$K$8)</f>
        <v>41.31</v>
      </c>
      <c r="L295" s="74">
        <f t="shared" si="7"/>
        <v>0</v>
      </c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</row>
    <row r="296" spans="1:43" s="85" customFormat="1" ht="12.75" customHeight="1" x14ac:dyDescent="0.15">
      <c r="A296" s="16" t="s">
        <v>20</v>
      </c>
      <c r="B296" s="76" t="s">
        <v>16</v>
      </c>
      <c r="C296" s="18" t="s">
        <v>205</v>
      </c>
      <c r="D296" s="27"/>
      <c r="E296" s="21" t="s">
        <v>483</v>
      </c>
      <c r="F296" s="16" t="s">
        <v>486</v>
      </c>
      <c r="G296" s="19"/>
      <c r="H296" s="18"/>
      <c r="I296" s="20" t="s">
        <v>19</v>
      </c>
      <c r="J296" s="22">
        <v>46.4</v>
      </c>
      <c r="K296" s="23">
        <f>J296*(1-'Прайс LM, ML от 01.01.2024'!$K$8)</f>
        <v>41.76</v>
      </c>
      <c r="L296" s="74">
        <f t="shared" si="7"/>
        <v>0</v>
      </c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</row>
    <row r="297" spans="1:43" s="85" customFormat="1" ht="12.75" customHeight="1" x14ac:dyDescent="0.15">
      <c r="A297" s="16" t="s">
        <v>20</v>
      </c>
      <c r="B297" s="76" t="s">
        <v>16</v>
      </c>
      <c r="C297" s="18" t="s">
        <v>205</v>
      </c>
      <c r="D297" s="27"/>
      <c r="E297" s="21" t="s">
        <v>487</v>
      </c>
      <c r="F297" s="17" t="s">
        <v>488</v>
      </c>
      <c r="G297" s="19" t="s">
        <v>26</v>
      </c>
      <c r="H297" s="18" t="s">
        <v>489</v>
      </c>
      <c r="I297" s="20" t="s">
        <v>19</v>
      </c>
      <c r="J297" s="22">
        <v>45.9</v>
      </c>
      <c r="K297" s="23">
        <f>J297*(1-'Прайс LM, ML от 01.01.2024'!$K$8)</f>
        <v>41.31</v>
      </c>
      <c r="L297" s="74">
        <f t="shared" ref="L297:L353" si="10">K297*1.02*$L$9</f>
        <v>0</v>
      </c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</row>
    <row r="298" spans="1:43" s="85" customFormat="1" ht="12.75" customHeight="1" x14ac:dyDescent="0.15">
      <c r="A298" s="16" t="s">
        <v>20</v>
      </c>
      <c r="B298" s="76" t="s">
        <v>16</v>
      </c>
      <c r="C298" s="18" t="s">
        <v>205</v>
      </c>
      <c r="D298" s="27"/>
      <c r="E298" s="21" t="s">
        <v>487</v>
      </c>
      <c r="F298" s="17" t="s">
        <v>490</v>
      </c>
      <c r="G298" s="19"/>
      <c r="H298" s="18"/>
      <c r="I298" s="20" t="s">
        <v>19</v>
      </c>
      <c r="J298" s="22">
        <v>46</v>
      </c>
      <c r="K298" s="23">
        <f>J298*(1-'Прайс LM, ML от 01.01.2024'!$K$8)</f>
        <v>41.4</v>
      </c>
      <c r="L298" s="74">
        <f t="shared" si="10"/>
        <v>0</v>
      </c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</row>
    <row r="299" spans="1:43" s="85" customFormat="1" ht="12.75" customHeight="1" x14ac:dyDescent="0.15">
      <c r="A299" s="16" t="s">
        <v>20</v>
      </c>
      <c r="B299" s="76" t="s">
        <v>59</v>
      </c>
      <c r="C299" s="17" t="s">
        <v>457</v>
      </c>
      <c r="D299" s="27"/>
      <c r="E299" s="21" t="s">
        <v>491</v>
      </c>
      <c r="F299" s="17" t="s">
        <v>492</v>
      </c>
      <c r="G299" s="19" t="s">
        <v>26</v>
      </c>
      <c r="H299" s="18" t="s">
        <v>493</v>
      </c>
      <c r="I299" s="20" t="s">
        <v>19</v>
      </c>
      <c r="J299" s="22">
        <v>41.5</v>
      </c>
      <c r="K299" s="23">
        <f>J299*(1-'Прайс LM, ML от 01.01.2024'!$K$8)</f>
        <v>37.35</v>
      </c>
      <c r="L299" s="74">
        <f t="shared" si="10"/>
        <v>0</v>
      </c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</row>
    <row r="300" spans="1:43" s="85" customFormat="1" ht="12.75" customHeight="1" x14ac:dyDescent="0.15">
      <c r="A300" s="16" t="s">
        <v>20</v>
      </c>
      <c r="B300" s="76" t="s">
        <v>59</v>
      </c>
      <c r="C300" s="17" t="s">
        <v>457</v>
      </c>
      <c r="D300" s="27"/>
      <c r="E300" s="21" t="s">
        <v>494</v>
      </c>
      <c r="F300" s="17" t="s">
        <v>495</v>
      </c>
      <c r="G300" s="19" t="s">
        <v>26</v>
      </c>
      <c r="H300" s="18" t="s">
        <v>496</v>
      </c>
      <c r="I300" s="20" t="s">
        <v>19</v>
      </c>
      <c r="J300" s="22">
        <v>48.5</v>
      </c>
      <c r="K300" s="23">
        <f>J300*(1-'Прайс LM, ML от 01.01.2024'!$K$8)</f>
        <v>43.65</v>
      </c>
      <c r="L300" s="74">
        <f t="shared" si="10"/>
        <v>0</v>
      </c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</row>
    <row r="301" spans="1:43" s="85" customFormat="1" ht="12.75" customHeight="1" x14ac:dyDescent="0.15">
      <c r="A301" s="16" t="s">
        <v>20</v>
      </c>
      <c r="B301" s="76" t="s">
        <v>59</v>
      </c>
      <c r="C301" s="18" t="s">
        <v>457</v>
      </c>
      <c r="D301" s="27"/>
      <c r="E301" s="21" t="s">
        <v>497</v>
      </c>
      <c r="F301" s="17" t="s">
        <v>498</v>
      </c>
      <c r="G301" s="19" t="s">
        <v>26</v>
      </c>
      <c r="H301" s="18" t="s">
        <v>499</v>
      </c>
      <c r="I301" s="20" t="s">
        <v>19</v>
      </c>
      <c r="J301" s="22">
        <v>41.5</v>
      </c>
      <c r="K301" s="23">
        <f>J301*(1-'Прайс LM, ML от 01.01.2024'!$K$8)</f>
        <v>37.35</v>
      </c>
      <c r="L301" s="74">
        <f t="shared" si="10"/>
        <v>0</v>
      </c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</row>
    <row r="302" spans="1:43" s="85" customFormat="1" ht="12.75" customHeight="1" x14ac:dyDescent="0.15">
      <c r="A302" s="16" t="s">
        <v>20</v>
      </c>
      <c r="B302" s="76" t="s">
        <v>59</v>
      </c>
      <c r="C302" s="17" t="s">
        <v>457</v>
      </c>
      <c r="D302" s="27"/>
      <c r="E302" s="21" t="s">
        <v>500</v>
      </c>
      <c r="F302" s="17" t="s">
        <v>501</v>
      </c>
      <c r="G302" s="19" t="s">
        <v>26</v>
      </c>
      <c r="H302" s="18" t="s">
        <v>502</v>
      </c>
      <c r="I302" s="20" t="s">
        <v>19</v>
      </c>
      <c r="J302" s="22">
        <v>48.5</v>
      </c>
      <c r="K302" s="23">
        <f>J302*(1-'Прайс LM, ML от 01.01.2024'!$K$8)</f>
        <v>43.65</v>
      </c>
      <c r="L302" s="74">
        <f t="shared" si="10"/>
        <v>0</v>
      </c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</row>
    <row r="303" spans="1:43" s="85" customFormat="1" ht="12.75" customHeight="1" x14ac:dyDescent="0.15">
      <c r="A303" s="16" t="s">
        <v>20</v>
      </c>
      <c r="B303" s="76" t="s">
        <v>193</v>
      </c>
      <c r="C303" s="17" t="s">
        <v>457</v>
      </c>
      <c r="D303" s="27"/>
      <c r="E303" s="21" t="s">
        <v>503</v>
      </c>
      <c r="F303" s="18" t="s">
        <v>504</v>
      </c>
      <c r="G303" s="19" t="s">
        <v>26</v>
      </c>
      <c r="H303" s="18" t="s">
        <v>505</v>
      </c>
      <c r="I303" s="20" t="s">
        <v>19</v>
      </c>
      <c r="J303" s="22">
        <v>35</v>
      </c>
      <c r="K303" s="23">
        <f>J303*(1-'Прайс LM, ML от 01.01.2024'!$K$8)</f>
        <v>31.5</v>
      </c>
      <c r="L303" s="74">
        <f t="shared" si="10"/>
        <v>0</v>
      </c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</row>
    <row r="304" spans="1:43" s="85" customFormat="1" ht="12.75" customHeight="1" x14ac:dyDescent="0.15">
      <c r="A304" s="16" t="s">
        <v>20</v>
      </c>
      <c r="B304" s="76" t="s">
        <v>59</v>
      </c>
      <c r="C304" s="17" t="s">
        <v>319</v>
      </c>
      <c r="D304" s="27"/>
      <c r="E304" s="21" t="s">
        <v>506</v>
      </c>
      <c r="F304" s="17" t="s">
        <v>507</v>
      </c>
      <c r="G304" s="19" t="s">
        <v>26</v>
      </c>
      <c r="H304" s="18" t="s">
        <v>508</v>
      </c>
      <c r="I304" s="20" t="s">
        <v>19</v>
      </c>
      <c r="J304" s="22">
        <v>42.5</v>
      </c>
      <c r="K304" s="23">
        <f>J304*(1-'Прайс LM, ML от 01.01.2024'!$K$8)</f>
        <v>38.25</v>
      </c>
      <c r="L304" s="74">
        <f t="shared" si="10"/>
        <v>0</v>
      </c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</row>
    <row r="305" spans="1:43" s="85" customFormat="1" ht="12.75" customHeight="1" x14ac:dyDescent="0.15">
      <c r="A305" s="16" t="s">
        <v>20</v>
      </c>
      <c r="B305" s="76" t="s">
        <v>59</v>
      </c>
      <c r="C305" s="17" t="s">
        <v>319</v>
      </c>
      <c r="D305" s="27"/>
      <c r="E305" s="21" t="s">
        <v>509</v>
      </c>
      <c r="F305" s="17" t="s">
        <v>510</v>
      </c>
      <c r="G305" s="19" t="s">
        <v>26</v>
      </c>
      <c r="H305" s="18" t="s">
        <v>511</v>
      </c>
      <c r="I305" s="20" t="s">
        <v>19</v>
      </c>
      <c r="J305" s="22">
        <v>36.799999999999997</v>
      </c>
      <c r="K305" s="23">
        <f>J305*(1-'Прайс LM, ML от 01.01.2024'!$K$8)</f>
        <v>33.119999999999997</v>
      </c>
      <c r="L305" s="74">
        <f t="shared" si="10"/>
        <v>0</v>
      </c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</row>
    <row r="306" spans="1:43" s="85" customFormat="1" ht="12.75" customHeight="1" x14ac:dyDescent="0.15">
      <c r="A306" s="16" t="s">
        <v>20</v>
      </c>
      <c r="B306" s="76" t="s">
        <v>59</v>
      </c>
      <c r="C306" s="18" t="s">
        <v>457</v>
      </c>
      <c r="D306" s="27"/>
      <c r="E306" s="21" t="s">
        <v>512</v>
      </c>
      <c r="F306" s="17" t="s">
        <v>513</v>
      </c>
      <c r="G306" s="19" t="s">
        <v>26</v>
      </c>
      <c r="H306" s="18" t="s">
        <v>514</v>
      </c>
      <c r="I306" s="20" t="s">
        <v>19</v>
      </c>
      <c r="J306" s="22">
        <v>48.5</v>
      </c>
      <c r="K306" s="23">
        <f>J306*(1-'Прайс LM, ML от 01.01.2024'!$K$8)</f>
        <v>43.65</v>
      </c>
      <c r="L306" s="74">
        <f t="shared" si="10"/>
        <v>0</v>
      </c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</row>
    <row r="307" spans="1:43" s="85" customFormat="1" ht="12.75" customHeight="1" x14ac:dyDescent="0.15">
      <c r="A307" s="16" t="s">
        <v>20</v>
      </c>
      <c r="B307" s="76" t="s">
        <v>59</v>
      </c>
      <c r="C307" s="18" t="s">
        <v>457</v>
      </c>
      <c r="D307" s="27"/>
      <c r="E307" s="21" t="s">
        <v>515</v>
      </c>
      <c r="F307" s="17" t="s">
        <v>516</v>
      </c>
      <c r="G307" s="19" t="s">
        <v>26</v>
      </c>
      <c r="H307" s="18" t="s">
        <v>517</v>
      </c>
      <c r="I307" s="20" t="s">
        <v>19</v>
      </c>
      <c r="J307" s="22">
        <v>48.5</v>
      </c>
      <c r="K307" s="23">
        <f>J307*(1-'Прайс LM, ML от 01.01.2024'!$K$8)</f>
        <v>43.65</v>
      </c>
      <c r="L307" s="74">
        <f t="shared" si="10"/>
        <v>0</v>
      </c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</row>
    <row r="308" spans="1:43" s="85" customFormat="1" ht="12.75" customHeight="1" x14ac:dyDescent="0.15">
      <c r="A308" s="16" t="s">
        <v>20</v>
      </c>
      <c r="B308" s="76" t="s">
        <v>59</v>
      </c>
      <c r="C308" s="17" t="s">
        <v>319</v>
      </c>
      <c r="D308" s="27"/>
      <c r="E308" s="21" t="s">
        <v>518</v>
      </c>
      <c r="F308" s="17" t="s">
        <v>519</v>
      </c>
      <c r="G308" s="19" t="s">
        <v>26</v>
      </c>
      <c r="H308" s="18" t="s">
        <v>520</v>
      </c>
      <c r="I308" s="20" t="s">
        <v>19</v>
      </c>
      <c r="J308" s="22">
        <v>33.1</v>
      </c>
      <c r="K308" s="23">
        <f>J308*(1-'Прайс LM, ML от 01.01.2024'!$K$8)</f>
        <v>29.790000000000003</v>
      </c>
      <c r="L308" s="74">
        <f t="shared" si="10"/>
        <v>0</v>
      </c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</row>
    <row r="309" spans="1:43" s="85" customFormat="1" ht="12.75" customHeight="1" x14ac:dyDescent="0.15">
      <c r="A309" s="16" t="s">
        <v>20</v>
      </c>
      <c r="B309" s="76" t="s">
        <v>42</v>
      </c>
      <c r="C309" s="17" t="s">
        <v>319</v>
      </c>
      <c r="D309" s="27"/>
      <c r="E309" s="19" t="s">
        <v>518</v>
      </c>
      <c r="F309" s="18" t="s">
        <v>521</v>
      </c>
      <c r="G309" s="19"/>
      <c r="H309" s="18"/>
      <c r="I309" s="20" t="s">
        <v>19</v>
      </c>
      <c r="J309" s="22">
        <v>39.9</v>
      </c>
      <c r="K309" s="23">
        <f>J309*(1-'Прайс LM, ML от 01.01.2024'!$K$8)</f>
        <v>35.909999999999997</v>
      </c>
      <c r="L309" s="74">
        <f t="shared" si="10"/>
        <v>0</v>
      </c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</row>
    <row r="310" spans="1:43" s="85" customFormat="1" ht="12.75" customHeight="1" x14ac:dyDescent="0.15">
      <c r="A310" s="16" t="s">
        <v>20</v>
      </c>
      <c r="B310" s="76" t="s">
        <v>59</v>
      </c>
      <c r="C310" s="17" t="s">
        <v>319</v>
      </c>
      <c r="D310" s="27"/>
      <c r="E310" s="19" t="s">
        <v>522</v>
      </c>
      <c r="F310" s="18" t="s">
        <v>523</v>
      </c>
      <c r="G310" s="19" t="s">
        <v>26</v>
      </c>
      <c r="H310" s="18" t="s">
        <v>524</v>
      </c>
      <c r="I310" s="20" t="s">
        <v>19</v>
      </c>
      <c r="J310" s="22">
        <v>38.5</v>
      </c>
      <c r="K310" s="32">
        <f>J310*(1-'Прайс LM, ML от 01.01.2024'!$K$8)</f>
        <v>34.65</v>
      </c>
      <c r="L310" s="74">
        <f t="shared" si="10"/>
        <v>0</v>
      </c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</row>
    <row r="311" spans="1:43" s="85" customFormat="1" ht="12.75" customHeight="1" x14ac:dyDescent="0.15">
      <c r="A311" s="16" t="s">
        <v>20</v>
      </c>
      <c r="B311" s="76" t="s">
        <v>42</v>
      </c>
      <c r="C311" s="17" t="s">
        <v>319</v>
      </c>
      <c r="D311" s="27"/>
      <c r="E311" s="21" t="s">
        <v>525</v>
      </c>
      <c r="F311" s="17" t="s">
        <v>526</v>
      </c>
      <c r="G311" s="19" t="s">
        <v>26</v>
      </c>
      <c r="H311" s="18" t="s">
        <v>527</v>
      </c>
      <c r="I311" s="20" t="s">
        <v>19</v>
      </c>
      <c r="J311" s="22">
        <v>36.799999999999997</v>
      </c>
      <c r="K311" s="23">
        <f>J311*(1-'Прайс LM, ML от 01.01.2024'!$K$8)</f>
        <v>33.119999999999997</v>
      </c>
      <c r="L311" s="74">
        <f t="shared" si="10"/>
        <v>0</v>
      </c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</row>
    <row r="312" spans="1:43" s="85" customFormat="1" ht="12.75" customHeight="1" x14ac:dyDescent="0.15">
      <c r="A312" s="16" t="s">
        <v>20</v>
      </c>
      <c r="B312" s="76" t="s">
        <v>59</v>
      </c>
      <c r="C312" s="17" t="s">
        <v>319</v>
      </c>
      <c r="D312" s="27"/>
      <c r="E312" s="21" t="s">
        <v>528</v>
      </c>
      <c r="F312" s="17" t="s">
        <v>529</v>
      </c>
      <c r="G312" s="19" t="s">
        <v>26</v>
      </c>
      <c r="H312" s="18" t="s">
        <v>530</v>
      </c>
      <c r="I312" s="20" t="s">
        <v>19</v>
      </c>
      <c r="J312" s="22">
        <v>42.5</v>
      </c>
      <c r="K312" s="23">
        <f>J312*(1-'Прайс LM, ML от 01.01.2024'!$K$8)</f>
        <v>38.25</v>
      </c>
      <c r="L312" s="74">
        <f t="shared" si="10"/>
        <v>0</v>
      </c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</row>
    <row r="313" spans="1:43" s="85" customFormat="1" ht="12.75" customHeight="1" x14ac:dyDescent="0.15">
      <c r="A313" s="16" t="s">
        <v>20</v>
      </c>
      <c r="B313" s="76" t="s">
        <v>59</v>
      </c>
      <c r="C313" s="17" t="s">
        <v>319</v>
      </c>
      <c r="D313" s="27"/>
      <c r="E313" s="19" t="s">
        <v>528</v>
      </c>
      <c r="F313" s="18" t="s">
        <v>531</v>
      </c>
      <c r="G313" s="19"/>
      <c r="H313" s="18"/>
      <c r="I313" s="20" t="s">
        <v>19</v>
      </c>
      <c r="J313" s="22">
        <v>46.3</v>
      </c>
      <c r="K313" s="23">
        <f>J313*(1-'Прайс LM, ML от 01.01.2024'!$K$8)</f>
        <v>41.67</v>
      </c>
      <c r="L313" s="74">
        <f t="shared" si="10"/>
        <v>0</v>
      </c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</row>
    <row r="314" spans="1:43" s="85" customFormat="1" ht="12.75" customHeight="1" x14ac:dyDescent="0.15">
      <c r="A314" s="16" t="s">
        <v>20</v>
      </c>
      <c r="B314" s="76" t="s">
        <v>59</v>
      </c>
      <c r="C314" s="18" t="s">
        <v>205</v>
      </c>
      <c r="D314" s="27"/>
      <c r="E314" s="21" t="s">
        <v>532</v>
      </c>
      <c r="F314" s="17" t="s">
        <v>533</v>
      </c>
      <c r="G314" s="19"/>
      <c r="H314" s="18"/>
      <c r="I314" s="20" t="s">
        <v>19</v>
      </c>
      <c r="J314" s="22">
        <v>39.299999999999997</v>
      </c>
      <c r="K314" s="23">
        <f>J314*(1-'Прайс LM, ML от 01.01.2024'!$K$8)</f>
        <v>35.369999999999997</v>
      </c>
      <c r="L314" s="74">
        <f t="shared" si="10"/>
        <v>0</v>
      </c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</row>
    <row r="315" spans="1:43" s="85" customFormat="1" ht="12.75" customHeight="1" x14ac:dyDescent="0.15">
      <c r="A315" s="16" t="s">
        <v>20</v>
      </c>
      <c r="B315" s="76" t="s">
        <v>59</v>
      </c>
      <c r="C315" s="17" t="s">
        <v>205</v>
      </c>
      <c r="D315" s="27"/>
      <c r="E315" s="21" t="s">
        <v>534</v>
      </c>
      <c r="F315" s="17" t="s">
        <v>535</v>
      </c>
      <c r="G315" s="19" t="s">
        <v>26</v>
      </c>
      <c r="H315" s="18" t="s">
        <v>536</v>
      </c>
      <c r="I315" s="20" t="s">
        <v>19</v>
      </c>
      <c r="J315" s="22">
        <v>43.7</v>
      </c>
      <c r="K315" s="23">
        <f>J315*(1-'Прайс LM, ML от 01.01.2024'!$K$8)</f>
        <v>39.330000000000005</v>
      </c>
      <c r="L315" s="74">
        <f t="shared" si="10"/>
        <v>0</v>
      </c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</row>
    <row r="316" spans="1:43" s="85" customFormat="1" ht="12.75" customHeight="1" x14ac:dyDescent="0.15">
      <c r="A316" s="16" t="s">
        <v>20</v>
      </c>
      <c r="B316" s="76" t="s">
        <v>42</v>
      </c>
      <c r="C316" s="17" t="s">
        <v>205</v>
      </c>
      <c r="D316" s="27"/>
      <c r="E316" s="80" t="s">
        <v>537</v>
      </c>
      <c r="F316" s="17" t="s">
        <v>538</v>
      </c>
      <c r="G316" s="19"/>
      <c r="H316" s="29"/>
      <c r="I316" s="20" t="s">
        <v>19</v>
      </c>
      <c r="J316" s="22">
        <v>35.799999999999997</v>
      </c>
      <c r="K316" s="23">
        <f>J316*(1-'Прайс LM, ML от 01.01.2024'!$K$8)</f>
        <v>32.22</v>
      </c>
      <c r="L316" s="74">
        <f t="shared" si="10"/>
        <v>0</v>
      </c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</row>
    <row r="317" spans="1:43" s="85" customFormat="1" ht="12.75" customHeight="1" x14ac:dyDescent="0.15">
      <c r="A317" s="16" t="s">
        <v>20</v>
      </c>
      <c r="B317" s="73" t="s">
        <v>59</v>
      </c>
      <c r="C317" s="17" t="s">
        <v>457</v>
      </c>
      <c r="D317" s="27"/>
      <c r="E317" s="21" t="s">
        <v>539</v>
      </c>
      <c r="F317" s="17" t="s">
        <v>540</v>
      </c>
      <c r="G317" s="19" t="s">
        <v>26</v>
      </c>
      <c r="H317" s="18" t="s">
        <v>541</v>
      </c>
      <c r="I317" s="20" t="s">
        <v>19</v>
      </c>
      <c r="J317" s="22">
        <v>48.5</v>
      </c>
      <c r="K317" s="23">
        <f>J317*(1-'Прайс LM, ML от 01.01.2024'!$K$8)</f>
        <v>43.65</v>
      </c>
      <c r="L317" s="74">
        <f t="shared" si="10"/>
        <v>0</v>
      </c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</row>
    <row r="318" spans="1:43" s="85" customFormat="1" ht="12.75" customHeight="1" x14ac:dyDescent="0.15">
      <c r="A318" s="16" t="s">
        <v>20</v>
      </c>
      <c r="B318" s="76" t="s">
        <v>59</v>
      </c>
      <c r="C318" s="17" t="s">
        <v>319</v>
      </c>
      <c r="D318" s="27"/>
      <c r="E318" s="21" t="s">
        <v>542</v>
      </c>
      <c r="F318" s="17" t="s">
        <v>543</v>
      </c>
      <c r="G318" s="19" t="s">
        <v>26</v>
      </c>
      <c r="H318" s="18" t="s">
        <v>544</v>
      </c>
      <c r="I318" s="20" t="s">
        <v>19</v>
      </c>
      <c r="J318" s="22">
        <v>36.799999999999997</v>
      </c>
      <c r="K318" s="23">
        <f>J318*(1-'Прайс LM, ML от 01.01.2024'!$K$8)</f>
        <v>33.119999999999997</v>
      </c>
      <c r="L318" s="74">
        <f t="shared" si="10"/>
        <v>0</v>
      </c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</row>
    <row r="319" spans="1:43" s="85" customFormat="1" ht="12.75" customHeight="1" x14ac:dyDescent="0.15">
      <c r="A319" s="16" t="s">
        <v>20</v>
      </c>
      <c r="B319" s="76" t="s">
        <v>42</v>
      </c>
      <c r="C319" s="17" t="s">
        <v>319</v>
      </c>
      <c r="D319" s="27"/>
      <c r="E319" s="21" t="s">
        <v>545</v>
      </c>
      <c r="F319" s="18" t="s">
        <v>546</v>
      </c>
      <c r="G319" s="19" t="s">
        <v>26</v>
      </c>
      <c r="H319" s="18" t="s">
        <v>547</v>
      </c>
      <c r="I319" s="20" t="s">
        <v>19</v>
      </c>
      <c r="J319" s="22">
        <v>32.700000000000003</v>
      </c>
      <c r="K319" s="23">
        <f>J319*(1-'Прайс LM, ML от 01.01.2024'!$K$8)</f>
        <v>29.430000000000003</v>
      </c>
      <c r="L319" s="74">
        <f t="shared" si="10"/>
        <v>0</v>
      </c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</row>
    <row r="320" spans="1:43" s="85" customFormat="1" ht="12.75" customHeight="1" x14ac:dyDescent="0.15">
      <c r="A320" s="16" t="s">
        <v>20</v>
      </c>
      <c r="B320" s="76" t="s">
        <v>59</v>
      </c>
      <c r="C320" s="17" t="s">
        <v>457</v>
      </c>
      <c r="D320" s="27"/>
      <c r="E320" s="21" t="s">
        <v>548</v>
      </c>
      <c r="F320" s="17" t="s">
        <v>549</v>
      </c>
      <c r="G320" s="19" t="s">
        <v>26</v>
      </c>
      <c r="H320" s="18" t="s">
        <v>550</v>
      </c>
      <c r="I320" s="20" t="s">
        <v>19</v>
      </c>
      <c r="J320" s="22">
        <v>48.5</v>
      </c>
      <c r="K320" s="23">
        <f>J320*(1-'Прайс LM, ML от 01.01.2024'!$K$8)</f>
        <v>43.65</v>
      </c>
      <c r="L320" s="74">
        <f t="shared" si="10"/>
        <v>0</v>
      </c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</row>
    <row r="321" spans="1:43" s="85" customFormat="1" ht="12.75" customHeight="1" x14ac:dyDescent="0.15">
      <c r="A321" s="16" t="s">
        <v>20</v>
      </c>
      <c r="B321" s="76" t="s">
        <v>42</v>
      </c>
      <c r="C321" s="17" t="s">
        <v>319</v>
      </c>
      <c r="D321" s="27"/>
      <c r="E321" s="21" t="s">
        <v>551</v>
      </c>
      <c r="F321" s="17" t="s">
        <v>552</v>
      </c>
      <c r="G321" s="19" t="s">
        <v>26</v>
      </c>
      <c r="H321" s="18" t="s">
        <v>553</v>
      </c>
      <c r="I321" s="20" t="s">
        <v>19</v>
      </c>
      <c r="J321" s="22">
        <v>40.6</v>
      </c>
      <c r="K321" s="23">
        <f>J321*(1-'Прайс LM, ML от 01.01.2024'!$K$8)</f>
        <v>36.54</v>
      </c>
      <c r="L321" s="74">
        <f t="shared" si="10"/>
        <v>0</v>
      </c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</row>
    <row r="322" spans="1:43" s="85" customFormat="1" ht="12.75" customHeight="1" x14ac:dyDescent="0.15">
      <c r="A322" s="16" t="s">
        <v>20</v>
      </c>
      <c r="B322" s="76" t="s">
        <v>42</v>
      </c>
      <c r="C322" s="17" t="s">
        <v>319</v>
      </c>
      <c r="D322" s="27"/>
      <c r="E322" s="21" t="s">
        <v>554</v>
      </c>
      <c r="F322" s="17" t="s">
        <v>555</v>
      </c>
      <c r="G322" s="19" t="s">
        <v>26</v>
      </c>
      <c r="H322" s="18" t="s">
        <v>556</v>
      </c>
      <c r="I322" s="20" t="s">
        <v>19</v>
      </c>
      <c r="J322" s="22">
        <v>33.1</v>
      </c>
      <c r="K322" s="23">
        <f>J322*(1-'Прайс LM, ML от 01.01.2024'!$K$8)</f>
        <v>29.790000000000003</v>
      </c>
      <c r="L322" s="74">
        <f t="shared" si="10"/>
        <v>0</v>
      </c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</row>
    <row r="323" spans="1:43" s="85" customFormat="1" ht="12.75" customHeight="1" x14ac:dyDescent="0.15">
      <c r="A323" s="16" t="s">
        <v>20</v>
      </c>
      <c r="B323" s="76" t="s">
        <v>42</v>
      </c>
      <c r="C323" s="17" t="s">
        <v>319</v>
      </c>
      <c r="D323" s="27"/>
      <c r="E323" s="21" t="s">
        <v>554</v>
      </c>
      <c r="F323" s="17" t="s">
        <v>557</v>
      </c>
      <c r="G323" s="19"/>
      <c r="H323" s="18"/>
      <c r="I323" s="20" t="s">
        <v>19</v>
      </c>
      <c r="J323" s="22">
        <v>36.299999999999997</v>
      </c>
      <c r="K323" s="23">
        <f>J323*(1-'Прайс LM, ML от 01.01.2024'!$K$8)</f>
        <v>32.67</v>
      </c>
      <c r="L323" s="74">
        <f t="shared" si="10"/>
        <v>0</v>
      </c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</row>
    <row r="324" spans="1:43" s="85" customFormat="1" ht="12.75" customHeight="1" x14ac:dyDescent="0.15">
      <c r="A324" s="16" t="s">
        <v>20</v>
      </c>
      <c r="B324" s="76" t="s">
        <v>42</v>
      </c>
      <c r="C324" s="18" t="s">
        <v>216</v>
      </c>
      <c r="D324" s="27"/>
      <c r="E324" s="21" t="s">
        <v>558</v>
      </c>
      <c r="F324" s="17" t="s">
        <v>559</v>
      </c>
      <c r="G324" s="19" t="s">
        <v>26</v>
      </c>
      <c r="H324" s="18" t="s">
        <v>560</v>
      </c>
      <c r="I324" s="20" t="s">
        <v>19</v>
      </c>
      <c r="J324" s="22">
        <v>36.799999999999997</v>
      </c>
      <c r="K324" s="23">
        <f>J324*(1-'Прайс LM, ML от 01.01.2024'!$K$8)</f>
        <v>33.119999999999997</v>
      </c>
      <c r="L324" s="74">
        <f t="shared" si="10"/>
        <v>0</v>
      </c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</row>
    <row r="325" spans="1:43" s="85" customFormat="1" ht="12.75" customHeight="1" x14ac:dyDescent="0.15">
      <c r="A325" s="16" t="s">
        <v>20</v>
      </c>
      <c r="B325" s="76" t="s">
        <v>16</v>
      </c>
      <c r="C325" s="17" t="s">
        <v>319</v>
      </c>
      <c r="D325" s="27"/>
      <c r="E325" s="21" t="s">
        <v>561</v>
      </c>
      <c r="F325" s="17" t="s">
        <v>562</v>
      </c>
      <c r="G325" s="19" t="s">
        <v>26</v>
      </c>
      <c r="H325" s="18" t="s">
        <v>563</v>
      </c>
      <c r="I325" s="70" t="s">
        <v>29</v>
      </c>
      <c r="J325" s="22">
        <v>45.7</v>
      </c>
      <c r="K325" s="32">
        <f>J325*(1-'Прайс LM, ML от 01.01.2024'!$K$8)</f>
        <v>41.13</v>
      </c>
      <c r="L325" s="74">
        <f t="shared" si="10"/>
        <v>0</v>
      </c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</row>
    <row r="326" spans="1:43" s="85" customFormat="1" ht="12.75" customHeight="1" x14ac:dyDescent="0.15">
      <c r="A326" s="16" t="s">
        <v>20</v>
      </c>
      <c r="B326" s="76" t="s">
        <v>59</v>
      </c>
      <c r="C326" s="17" t="s">
        <v>319</v>
      </c>
      <c r="D326" s="27"/>
      <c r="E326" s="19" t="s">
        <v>564</v>
      </c>
      <c r="F326" s="18" t="s">
        <v>565</v>
      </c>
      <c r="G326" s="19"/>
      <c r="H326" s="18"/>
      <c r="I326" s="20" t="s">
        <v>19</v>
      </c>
      <c r="J326" s="22">
        <v>46.3</v>
      </c>
      <c r="K326" s="23">
        <f>J326*(1-'Прайс LM, ML от 01.01.2024'!$K$8)</f>
        <v>41.67</v>
      </c>
      <c r="L326" s="74">
        <f t="shared" si="10"/>
        <v>0</v>
      </c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</row>
    <row r="327" spans="1:43" s="85" customFormat="1" ht="12.75" customHeight="1" x14ac:dyDescent="0.15">
      <c r="A327" s="16" t="s">
        <v>566</v>
      </c>
      <c r="B327" s="76" t="s">
        <v>59</v>
      </c>
      <c r="C327" s="18" t="s">
        <v>23</v>
      </c>
      <c r="D327" s="27"/>
      <c r="E327" s="21" t="s">
        <v>567</v>
      </c>
      <c r="F327" s="17" t="s">
        <v>568</v>
      </c>
      <c r="G327" s="19" t="s">
        <v>128</v>
      </c>
      <c r="H327" s="18" t="s">
        <v>996</v>
      </c>
      <c r="I327" s="20" t="s">
        <v>569</v>
      </c>
      <c r="J327" s="22">
        <v>45.2</v>
      </c>
      <c r="K327" s="23">
        <f>J327*(1-'Прайс LM, ML от 01.01.2024'!$K$8)</f>
        <v>40.680000000000007</v>
      </c>
      <c r="L327" s="74">
        <f t="shared" si="10"/>
        <v>0</v>
      </c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</row>
    <row r="328" spans="1:43" s="85" customFormat="1" ht="12.75" customHeight="1" x14ac:dyDescent="0.15">
      <c r="A328" s="16" t="s">
        <v>566</v>
      </c>
      <c r="B328" s="76" t="s">
        <v>92</v>
      </c>
      <c r="C328" s="17" t="s">
        <v>23</v>
      </c>
      <c r="D328" s="27"/>
      <c r="E328" s="21" t="s">
        <v>570</v>
      </c>
      <c r="F328" s="18" t="s">
        <v>916</v>
      </c>
      <c r="G328" s="19"/>
      <c r="H328" s="18"/>
      <c r="I328" s="20" t="s">
        <v>571</v>
      </c>
      <c r="J328" s="22">
        <v>32.800000000000004</v>
      </c>
      <c r="K328" s="23">
        <f>J328*(1-'Прайс LM, ML от 01.01.2024'!$K$8)</f>
        <v>29.520000000000003</v>
      </c>
      <c r="L328" s="74">
        <f t="shared" si="10"/>
        <v>0</v>
      </c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</row>
    <row r="329" spans="1:43" s="85" customFormat="1" ht="12.75" customHeight="1" x14ac:dyDescent="0.15">
      <c r="A329" s="16" t="s">
        <v>566</v>
      </c>
      <c r="B329" s="73" t="s">
        <v>16</v>
      </c>
      <c r="C329" s="33" t="s">
        <v>319</v>
      </c>
      <c r="D329" s="27"/>
      <c r="E329" s="21" t="s">
        <v>572</v>
      </c>
      <c r="F329" s="17" t="s">
        <v>573</v>
      </c>
      <c r="G329" s="19"/>
      <c r="H329" s="18"/>
      <c r="I329" s="20" t="s">
        <v>571</v>
      </c>
      <c r="J329" s="22">
        <v>39.5</v>
      </c>
      <c r="K329" s="23">
        <f>J329*(1-'Прайс LM, ML от 01.01.2024'!$K$8)</f>
        <v>35.550000000000004</v>
      </c>
      <c r="L329" s="74">
        <f t="shared" si="10"/>
        <v>0</v>
      </c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</row>
    <row r="330" spans="1:43" s="85" customFormat="1" ht="12.75" customHeight="1" x14ac:dyDescent="0.15">
      <c r="A330" s="16" t="s">
        <v>566</v>
      </c>
      <c r="B330" s="76" t="s">
        <v>59</v>
      </c>
      <c r="C330" s="17" t="s">
        <v>23</v>
      </c>
      <c r="D330" s="27"/>
      <c r="E330" s="21" t="s">
        <v>54</v>
      </c>
      <c r="F330" s="17" t="s">
        <v>574</v>
      </c>
      <c r="G330" s="19" t="s">
        <v>128</v>
      </c>
      <c r="H330" s="18" t="s">
        <v>575</v>
      </c>
      <c r="I330" s="20" t="s">
        <v>569</v>
      </c>
      <c r="J330" s="22">
        <v>39.200000000000003</v>
      </c>
      <c r="K330" s="23">
        <f>J330*(1-'Прайс LM, ML от 01.01.2024'!$K$8)</f>
        <v>35.28</v>
      </c>
      <c r="L330" s="74">
        <f t="shared" si="10"/>
        <v>0</v>
      </c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</row>
    <row r="331" spans="1:43" s="85" customFormat="1" ht="12.75" customHeight="1" x14ac:dyDescent="0.15">
      <c r="A331" s="16" t="s">
        <v>566</v>
      </c>
      <c r="B331" s="76" t="s">
        <v>16</v>
      </c>
      <c r="C331" s="17" t="s">
        <v>205</v>
      </c>
      <c r="D331" s="27" t="s">
        <v>293</v>
      </c>
      <c r="E331" s="72"/>
      <c r="F331" s="69" t="s">
        <v>946</v>
      </c>
      <c r="G331" s="19"/>
      <c r="H331" s="18"/>
      <c r="I331" s="34" t="s">
        <v>613</v>
      </c>
      <c r="J331" s="22">
        <v>250</v>
      </c>
      <c r="K331" s="23">
        <f>J331*(1-'Прайс LM, ML от 01.01.2024'!$K$8)</f>
        <v>225</v>
      </c>
      <c r="L331" s="74">
        <f t="shared" si="10"/>
        <v>0</v>
      </c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</row>
    <row r="332" spans="1:43" s="85" customFormat="1" ht="12.75" customHeight="1" x14ac:dyDescent="0.15">
      <c r="A332" s="16" t="s">
        <v>566</v>
      </c>
      <c r="B332" s="76" t="s">
        <v>16</v>
      </c>
      <c r="C332" s="17" t="s">
        <v>205</v>
      </c>
      <c r="D332" s="27" t="s">
        <v>293</v>
      </c>
      <c r="E332" s="72"/>
      <c r="F332" s="69" t="s">
        <v>947</v>
      </c>
      <c r="G332" s="19"/>
      <c r="H332" s="18"/>
      <c r="I332" s="34" t="s">
        <v>613</v>
      </c>
      <c r="J332" s="22">
        <v>250</v>
      </c>
      <c r="K332" s="23">
        <f>J332*(1-'Прайс LM, ML от 01.01.2024'!$K$8)</f>
        <v>225</v>
      </c>
      <c r="L332" s="74">
        <f t="shared" si="10"/>
        <v>0</v>
      </c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</row>
    <row r="333" spans="1:43" s="85" customFormat="1" ht="12.75" customHeight="1" x14ac:dyDescent="0.15">
      <c r="A333" s="16" t="s">
        <v>566</v>
      </c>
      <c r="B333" s="76" t="s">
        <v>16</v>
      </c>
      <c r="C333" s="17" t="s">
        <v>205</v>
      </c>
      <c r="D333" s="27" t="s">
        <v>293</v>
      </c>
      <c r="E333" s="72"/>
      <c r="F333" s="69" t="s">
        <v>948</v>
      </c>
      <c r="G333" s="19"/>
      <c r="H333" s="18"/>
      <c r="I333" s="34" t="s">
        <v>613</v>
      </c>
      <c r="J333" s="22">
        <v>250</v>
      </c>
      <c r="K333" s="23">
        <f>J333*(1-'Прайс LM, ML от 01.01.2024'!$K$8)</f>
        <v>225</v>
      </c>
      <c r="L333" s="74">
        <f t="shared" si="10"/>
        <v>0</v>
      </c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</row>
    <row r="334" spans="1:43" s="85" customFormat="1" ht="12.75" customHeight="1" x14ac:dyDescent="0.15">
      <c r="A334" s="16" t="s">
        <v>566</v>
      </c>
      <c r="B334" s="76" t="s">
        <v>16</v>
      </c>
      <c r="C334" s="17" t="s">
        <v>23</v>
      </c>
      <c r="D334" s="27"/>
      <c r="E334" s="21" t="s">
        <v>576</v>
      </c>
      <c r="F334" s="17" t="s">
        <v>577</v>
      </c>
      <c r="G334" s="19" t="s">
        <v>128</v>
      </c>
      <c r="H334" s="18" t="s">
        <v>46</v>
      </c>
      <c r="I334" s="20" t="s">
        <v>569</v>
      </c>
      <c r="J334" s="22">
        <v>39.200000000000003</v>
      </c>
      <c r="K334" s="23">
        <f>J334*(1-'Прайс LM, ML от 01.01.2024'!$K$8)</f>
        <v>35.28</v>
      </c>
      <c r="L334" s="74">
        <f t="shared" si="10"/>
        <v>0</v>
      </c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</row>
    <row r="335" spans="1:43" s="85" customFormat="1" ht="12.75" customHeight="1" x14ac:dyDescent="0.15">
      <c r="A335" s="16" t="s">
        <v>566</v>
      </c>
      <c r="B335" s="73" t="s">
        <v>16</v>
      </c>
      <c r="C335" s="17" t="s">
        <v>23</v>
      </c>
      <c r="D335" s="27" t="s">
        <v>293</v>
      </c>
      <c r="E335" s="30" t="s">
        <v>576</v>
      </c>
      <c r="F335" s="31" t="s">
        <v>873</v>
      </c>
      <c r="G335" s="19" t="s">
        <v>128</v>
      </c>
      <c r="H335" s="18" t="s">
        <v>49</v>
      </c>
      <c r="I335" s="20" t="s">
        <v>569</v>
      </c>
      <c r="J335" s="22">
        <v>37.4</v>
      </c>
      <c r="K335" s="23">
        <f>J335*(1-'Прайс LM, ML от 01.01.2024'!$K$8)</f>
        <v>33.659999999999997</v>
      </c>
      <c r="L335" s="74">
        <f t="shared" si="10"/>
        <v>0</v>
      </c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</row>
    <row r="336" spans="1:43" s="85" customFormat="1" ht="12.75" customHeight="1" x14ac:dyDescent="0.15">
      <c r="A336" s="16" t="s">
        <v>566</v>
      </c>
      <c r="B336" s="76" t="s">
        <v>16</v>
      </c>
      <c r="C336" s="18" t="s">
        <v>23</v>
      </c>
      <c r="D336" s="27"/>
      <c r="E336" s="21" t="s">
        <v>576</v>
      </c>
      <c r="F336" s="17" t="s">
        <v>578</v>
      </c>
      <c r="G336" s="19" t="s">
        <v>128</v>
      </c>
      <c r="H336" s="18" t="s">
        <v>48</v>
      </c>
      <c r="I336" s="20" t="s">
        <v>569</v>
      </c>
      <c r="J336" s="22">
        <v>45.2</v>
      </c>
      <c r="K336" s="23">
        <f>J336*(1-'Прайс LM, ML от 01.01.2024'!$K$8)</f>
        <v>40.680000000000007</v>
      </c>
      <c r="L336" s="74">
        <f t="shared" si="10"/>
        <v>0</v>
      </c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</row>
    <row r="337" spans="1:43" s="85" customFormat="1" ht="12.75" customHeight="1" x14ac:dyDescent="0.15">
      <c r="A337" s="16" t="s">
        <v>566</v>
      </c>
      <c r="B337" s="76" t="s">
        <v>16</v>
      </c>
      <c r="C337" s="17" t="s">
        <v>23</v>
      </c>
      <c r="D337" s="27"/>
      <c r="E337" s="21" t="s">
        <v>579</v>
      </c>
      <c r="F337" s="17" t="s">
        <v>580</v>
      </c>
      <c r="G337" s="19"/>
      <c r="H337" s="18"/>
      <c r="I337" s="20" t="s">
        <v>571</v>
      </c>
      <c r="J337" s="22">
        <v>34.5</v>
      </c>
      <c r="K337" s="23">
        <f>J337*(1-'Прайс LM, ML от 01.01.2024'!$K$8)</f>
        <v>31.05</v>
      </c>
      <c r="L337" s="74">
        <f t="shared" si="10"/>
        <v>0</v>
      </c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</row>
    <row r="338" spans="1:43" s="85" customFormat="1" ht="12.75" customHeight="1" x14ac:dyDescent="0.15">
      <c r="A338" s="16" t="s">
        <v>566</v>
      </c>
      <c r="B338" s="76" t="s">
        <v>16</v>
      </c>
      <c r="C338" s="17" t="s">
        <v>23</v>
      </c>
      <c r="D338" s="27"/>
      <c r="E338" s="19" t="s">
        <v>576</v>
      </c>
      <c r="F338" s="18" t="s">
        <v>581</v>
      </c>
      <c r="G338" s="19"/>
      <c r="H338" s="18"/>
      <c r="I338" s="34" t="s">
        <v>571</v>
      </c>
      <c r="J338" s="22">
        <v>34</v>
      </c>
      <c r="K338" s="23">
        <f>J338*(1-'Прайс LM, ML от 01.01.2024'!$K$8)</f>
        <v>30.6</v>
      </c>
      <c r="L338" s="74">
        <f t="shared" si="10"/>
        <v>0</v>
      </c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</row>
    <row r="339" spans="1:43" s="85" customFormat="1" ht="12.75" customHeight="1" x14ac:dyDescent="0.15">
      <c r="A339" s="16" t="s">
        <v>566</v>
      </c>
      <c r="B339" s="73" t="s">
        <v>16</v>
      </c>
      <c r="C339" s="17" t="s">
        <v>23</v>
      </c>
      <c r="D339" s="27" t="s">
        <v>293</v>
      </c>
      <c r="E339" s="30" t="s">
        <v>881</v>
      </c>
      <c r="F339" s="31" t="s">
        <v>886</v>
      </c>
      <c r="G339" s="19"/>
      <c r="H339" s="18"/>
      <c r="I339" s="34" t="s">
        <v>613</v>
      </c>
      <c r="J339" s="22">
        <v>39.5</v>
      </c>
      <c r="K339" s="23">
        <f>J339*(1-'Прайс LM, ML от 01.01.2024'!$K$8)</f>
        <v>35.550000000000004</v>
      </c>
      <c r="L339" s="74">
        <f t="shared" si="10"/>
        <v>0</v>
      </c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</row>
    <row r="340" spans="1:43" s="85" customFormat="1" ht="12.75" customHeight="1" x14ac:dyDescent="0.15">
      <c r="A340" s="16" t="s">
        <v>566</v>
      </c>
      <c r="B340" s="76" t="s">
        <v>16</v>
      </c>
      <c r="C340" s="17" t="s">
        <v>205</v>
      </c>
      <c r="D340" s="27"/>
      <c r="E340" s="21" t="s">
        <v>582</v>
      </c>
      <c r="F340" s="17" t="s">
        <v>583</v>
      </c>
      <c r="G340" s="19"/>
      <c r="H340" s="18"/>
      <c r="I340" s="34" t="s">
        <v>584</v>
      </c>
      <c r="J340" s="22">
        <v>128</v>
      </c>
      <c r="K340" s="23">
        <f>J340*(1-'Прайс LM, ML от 01.01.2024'!$K$8)</f>
        <v>115.2</v>
      </c>
      <c r="L340" s="74">
        <f t="shared" si="10"/>
        <v>0</v>
      </c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</row>
    <row r="341" spans="1:43" s="85" customFormat="1" ht="12.75" customHeight="1" x14ac:dyDescent="0.15">
      <c r="A341" s="16" t="s">
        <v>566</v>
      </c>
      <c r="B341" s="76" t="s">
        <v>16</v>
      </c>
      <c r="C341" s="17" t="s">
        <v>457</v>
      </c>
      <c r="D341" s="27"/>
      <c r="E341" s="21" t="s">
        <v>585</v>
      </c>
      <c r="F341" s="17" t="s">
        <v>586</v>
      </c>
      <c r="G341" s="19" t="s">
        <v>128</v>
      </c>
      <c r="H341" s="18" t="s">
        <v>931</v>
      </c>
      <c r="I341" s="20" t="s">
        <v>569</v>
      </c>
      <c r="J341" s="22">
        <v>41.1</v>
      </c>
      <c r="K341" s="23">
        <f>J341*(1-'Прайс LM, ML от 01.01.2024'!$K$8)</f>
        <v>36.99</v>
      </c>
      <c r="L341" s="74">
        <f t="shared" si="10"/>
        <v>0</v>
      </c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</row>
    <row r="342" spans="1:43" s="85" customFormat="1" ht="12.75" customHeight="1" x14ac:dyDescent="0.15">
      <c r="A342" s="16" t="s">
        <v>566</v>
      </c>
      <c r="B342" s="76" t="s">
        <v>42</v>
      </c>
      <c r="C342" s="17" t="s">
        <v>457</v>
      </c>
      <c r="D342" s="27"/>
      <c r="E342" s="21" t="s">
        <v>587</v>
      </c>
      <c r="F342" s="17" t="s">
        <v>588</v>
      </c>
      <c r="G342" s="19"/>
      <c r="H342" s="18"/>
      <c r="I342" s="20" t="s">
        <v>569</v>
      </c>
      <c r="J342" s="22">
        <v>41.1</v>
      </c>
      <c r="K342" s="23">
        <f>J342*(1-'Прайс LM, ML от 01.01.2024'!$K$8)</f>
        <v>36.99</v>
      </c>
      <c r="L342" s="74">
        <f t="shared" si="10"/>
        <v>0</v>
      </c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</row>
    <row r="343" spans="1:43" s="85" customFormat="1" ht="12.75" customHeight="1" x14ac:dyDescent="0.15">
      <c r="A343" s="16" t="s">
        <v>566</v>
      </c>
      <c r="B343" s="76" t="s">
        <v>16</v>
      </c>
      <c r="C343" s="17" t="s">
        <v>23</v>
      </c>
      <c r="D343" s="81"/>
      <c r="E343" s="21" t="s">
        <v>589</v>
      </c>
      <c r="F343" s="17" t="s">
        <v>590</v>
      </c>
      <c r="G343" s="19"/>
      <c r="H343" s="18"/>
      <c r="I343" s="20" t="s">
        <v>569</v>
      </c>
      <c r="J343" s="22">
        <v>39.200000000000003</v>
      </c>
      <c r="K343" s="23">
        <f>J343*(1-'Прайс LM, ML от 01.01.2024'!$K$8)</f>
        <v>35.28</v>
      </c>
      <c r="L343" s="74">
        <f t="shared" si="10"/>
        <v>0</v>
      </c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</row>
    <row r="344" spans="1:43" s="85" customFormat="1" ht="12.75" customHeight="1" x14ac:dyDescent="0.15">
      <c r="A344" s="16" t="s">
        <v>566</v>
      </c>
      <c r="B344" s="76" t="s">
        <v>16</v>
      </c>
      <c r="C344" s="17" t="s">
        <v>23</v>
      </c>
      <c r="D344" s="27"/>
      <c r="E344" s="21" t="s">
        <v>589</v>
      </c>
      <c r="F344" s="17" t="s">
        <v>591</v>
      </c>
      <c r="G344" s="19"/>
      <c r="H344" s="18"/>
      <c r="I344" s="20" t="s">
        <v>569</v>
      </c>
      <c r="J344" s="22">
        <v>37</v>
      </c>
      <c r="K344" s="23">
        <f>J344*(1-'Прайс LM, ML от 01.01.2024'!$K$8)</f>
        <v>33.300000000000004</v>
      </c>
      <c r="L344" s="74">
        <f t="shared" si="10"/>
        <v>0</v>
      </c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</row>
    <row r="345" spans="1:43" s="85" customFormat="1" ht="12.75" customHeight="1" x14ac:dyDescent="0.15">
      <c r="A345" s="16" t="s">
        <v>566</v>
      </c>
      <c r="B345" s="73" t="s">
        <v>59</v>
      </c>
      <c r="C345" s="17" t="s">
        <v>23</v>
      </c>
      <c r="D345" s="27"/>
      <c r="E345" s="21" t="s">
        <v>589</v>
      </c>
      <c r="F345" s="16" t="s">
        <v>592</v>
      </c>
      <c r="G345" s="19"/>
      <c r="H345" s="18"/>
      <c r="I345" s="20" t="s">
        <v>569</v>
      </c>
      <c r="J345" s="22">
        <v>35.200000000000003</v>
      </c>
      <c r="K345" s="32">
        <f>J345*(1-'Прайс LM, ML от 01.01.2024'!$K$8)</f>
        <v>31.680000000000003</v>
      </c>
      <c r="L345" s="74">
        <f t="shared" si="10"/>
        <v>0</v>
      </c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</row>
    <row r="346" spans="1:43" s="85" customFormat="1" ht="12.75" customHeight="1" x14ac:dyDescent="0.15">
      <c r="A346" s="16" t="s">
        <v>566</v>
      </c>
      <c r="B346" s="76" t="s">
        <v>42</v>
      </c>
      <c r="C346" s="18" t="s">
        <v>216</v>
      </c>
      <c r="D346" s="27"/>
      <c r="E346" s="21" t="s">
        <v>593</v>
      </c>
      <c r="F346" s="18" t="s">
        <v>594</v>
      </c>
      <c r="G346" s="19"/>
      <c r="H346" s="18"/>
      <c r="I346" s="20" t="s">
        <v>595</v>
      </c>
      <c r="J346" s="22">
        <v>52.8</v>
      </c>
      <c r="K346" s="23">
        <f>J346*(1-'Прайс LM, ML от 01.01.2024'!$K$8)</f>
        <v>47.519999999999996</v>
      </c>
      <c r="L346" s="74">
        <f t="shared" si="10"/>
        <v>0</v>
      </c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</row>
    <row r="347" spans="1:43" s="85" customFormat="1" ht="12.75" customHeight="1" x14ac:dyDescent="0.15">
      <c r="A347" s="16" t="s">
        <v>566</v>
      </c>
      <c r="B347" s="76" t="s">
        <v>59</v>
      </c>
      <c r="C347" s="17" t="s">
        <v>319</v>
      </c>
      <c r="D347" s="27"/>
      <c r="E347" s="21" t="s">
        <v>596</v>
      </c>
      <c r="F347" s="17" t="s">
        <v>955</v>
      </c>
      <c r="G347" s="19"/>
      <c r="H347" s="18"/>
      <c r="I347" s="20" t="s">
        <v>569</v>
      </c>
      <c r="J347" s="77">
        <v>44.4</v>
      </c>
      <c r="K347" s="23">
        <f>J347*(1-'Прайс LM, ML от 01.01.2024'!$K$8)</f>
        <v>39.96</v>
      </c>
      <c r="L347" s="74">
        <f t="shared" si="10"/>
        <v>0</v>
      </c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</row>
    <row r="348" spans="1:43" s="85" customFormat="1" ht="12.75" customHeight="1" x14ac:dyDescent="0.15">
      <c r="A348" s="16" t="s">
        <v>566</v>
      </c>
      <c r="B348" s="76" t="s">
        <v>92</v>
      </c>
      <c r="C348" s="17" t="s">
        <v>319</v>
      </c>
      <c r="D348" s="27"/>
      <c r="E348" s="21" t="s">
        <v>597</v>
      </c>
      <c r="F348" s="17" t="s">
        <v>598</v>
      </c>
      <c r="G348" s="19"/>
      <c r="H348" s="18"/>
      <c r="I348" s="20" t="s">
        <v>569</v>
      </c>
      <c r="J348" s="22">
        <v>46.5</v>
      </c>
      <c r="K348" s="23">
        <f>J348*(1-'Прайс LM, ML от 01.01.2024'!$K$8)</f>
        <v>41.85</v>
      </c>
      <c r="L348" s="74">
        <f t="shared" si="10"/>
        <v>0</v>
      </c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</row>
    <row r="349" spans="1:43" s="85" customFormat="1" ht="12.75" customHeight="1" x14ac:dyDescent="0.15">
      <c r="A349" s="16" t="s">
        <v>566</v>
      </c>
      <c r="B349" s="76" t="s">
        <v>42</v>
      </c>
      <c r="C349" s="17" t="s">
        <v>319</v>
      </c>
      <c r="D349" s="27"/>
      <c r="E349" s="21" t="s">
        <v>599</v>
      </c>
      <c r="F349" s="17" t="s">
        <v>600</v>
      </c>
      <c r="G349" s="19"/>
      <c r="H349" s="18"/>
      <c r="I349" s="20" t="s">
        <v>569</v>
      </c>
      <c r="J349" s="22">
        <v>40.4</v>
      </c>
      <c r="K349" s="23">
        <f>J349*(1-'Прайс LM, ML от 01.01.2024'!$K$8)</f>
        <v>36.36</v>
      </c>
      <c r="L349" s="74">
        <f t="shared" si="10"/>
        <v>0</v>
      </c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</row>
    <row r="350" spans="1:43" s="85" customFormat="1" ht="12.75" customHeight="1" x14ac:dyDescent="0.15">
      <c r="A350" s="16" t="s">
        <v>566</v>
      </c>
      <c r="B350" s="76" t="s">
        <v>42</v>
      </c>
      <c r="C350" s="17" t="s">
        <v>319</v>
      </c>
      <c r="D350" s="27"/>
      <c r="E350" s="21" t="s">
        <v>601</v>
      </c>
      <c r="F350" s="17" t="s">
        <v>602</v>
      </c>
      <c r="G350" s="19"/>
      <c r="H350" s="18"/>
      <c r="I350" s="20" t="s">
        <v>569</v>
      </c>
      <c r="J350" s="22">
        <v>40.4</v>
      </c>
      <c r="K350" s="23">
        <f>J350*(1-'Прайс LM, ML от 01.01.2024'!$K$8)</f>
        <v>36.36</v>
      </c>
      <c r="L350" s="74">
        <f t="shared" si="10"/>
        <v>0</v>
      </c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</row>
    <row r="351" spans="1:43" s="85" customFormat="1" ht="12.75" customHeight="1" x14ac:dyDescent="0.15">
      <c r="A351" s="16" t="s">
        <v>566</v>
      </c>
      <c r="B351" s="76" t="s">
        <v>42</v>
      </c>
      <c r="C351" s="17" t="s">
        <v>319</v>
      </c>
      <c r="D351" s="27"/>
      <c r="E351" s="21" t="s">
        <v>603</v>
      </c>
      <c r="F351" s="17" t="s">
        <v>604</v>
      </c>
      <c r="G351" s="19"/>
      <c r="H351" s="18"/>
      <c r="I351" s="20" t="s">
        <v>569</v>
      </c>
      <c r="J351" s="22">
        <v>39.6</v>
      </c>
      <c r="K351" s="23">
        <f>J351*(1-'Прайс LM, ML от 01.01.2024'!$K$8)</f>
        <v>35.64</v>
      </c>
      <c r="L351" s="74">
        <f t="shared" si="10"/>
        <v>0</v>
      </c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</row>
    <row r="352" spans="1:43" s="85" customFormat="1" ht="12.75" customHeight="1" x14ac:dyDescent="0.15">
      <c r="A352" s="16" t="s">
        <v>566</v>
      </c>
      <c r="B352" s="76" t="s">
        <v>42</v>
      </c>
      <c r="C352" s="17" t="s">
        <v>319</v>
      </c>
      <c r="D352" s="27"/>
      <c r="E352" s="21" t="s">
        <v>605</v>
      </c>
      <c r="F352" s="17" t="s">
        <v>606</v>
      </c>
      <c r="G352" s="19"/>
      <c r="H352" s="18"/>
      <c r="I352" s="20" t="s">
        <v>569</v>
      </c>
      <c r="J352" s="22">
        <v>39.6</v>
      </c>
      <c r="K352" s="23">
        <f>J352*(1-'Прайс LM, ML от 01.01.2024'!$K$8)</f>
        <v>35.64</v>
      </c>
      <c r="L352" s="74">
        <f t="shared" si="10"/>
        <v>0</v>
      </c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</row>
    <row r="353" spans="1:43" s="85" customFormat="1" ht="12.75" customHeight="1" x14ac:dyDescent="0.15">
      <c r="A353" s="16" t="s">
        <v>566</v>
      </c>
      <c r="B353" s="76" t="s">
        <v>42</v>
      </c>
      <c r="C353" s="17" t="s">
        <v>319</v>
      </c>
      <c r="D353" s="27"/>
      <c r="E353" s="21" t="s">
        <v>607</v>
      </c>
      <c r="F353" s="17" t="s">
        <v>608</v>
      </c>
      <c r="G353" s="19"/>
      <c r="H353" s="18"/>
      <c r="I353" s="20" t="s">
        <v>569</v>
      </c>
      <c r="J353" s="22">
        <v>39.6</v>
      </c>
      <c r="K353" s="23">
        <f>J353*(1-'Прайс LM, ML от 01.01.2024'!$K$8)</f>
        <v>35.64</v>
      </c>
      <c r="L353" s="74">
        <f t="shared" si="10"/>
        <v>0</v>
      </c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</row>
    <row r="354" spans="1:43" s="85" customFormat="1" ht="12.75" customHeight="1" x14ac:dyDescent="0.15">
      <c r="A354" s="16" t="s">
        <v>566</v>
      </c>
      <c r="B354" s="76" t="s">
        <v>16</v>
      </c>
      <c r="C354" s="17" t="s">
        <v>319</v>
      </c>
      <c r="D354" s="27"/>
      <c r="E354" s="21" t="s">
        <v>609</v>
      </c>
      <c r="F354" s="17" t="s">
        <v>610</v>
      </c>
      <c r="G354" s="19"/>
      <c r="H354" s="18"/>
      <c r="I354" s="20" t="s">
        <v>569</v>
      </c>
      <c r="J354" s="22">
        <v>42.5</v>
      </c>
      <c r="K354" s="23">
        <f>J354*(1-'Прайс LM, ML от 01.01.2024'!$K$8)</f>
        <v>38.25</v>
      </c>
      <c r="L354" s="74">
        <f t="shared" ref="L354:L403" si="11">K354*1.02*$L$9</f>
        <v>0</v>
      </c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</row>
    <row r="355" spans="1:43" s="85" customFormat="1" ht="12.75" customHeight="1" x14ac:dyDescent="0.15">
      <c r="A355" s="16" t="s">
        <v>566</v>
      </c>
      <c r="B355" s="76" t="s">
        <v>16</v>
      </c>
      <c r="C355" s="17" t="s">
        <v>319</v>
      </c>
      <c r="D355" s="27"/>
      <c r="E355" s="21" t="s">
        <v>611</v>
      </c>
      <c r="F355" s="17" t="s">
        <v>612</v>
      </c>
      <c r="G355" s="19"/>
      <c r="H355" s="18"/>
      <c r="I355" s="20" t="s">
        <v>569</v>
      </c>
      <c r="J355" s="22">
        <v>42.5</v>
      </c>
      <c r="K355" s="23">
        <f>J355*(1-'Прайс LM, ML от 01.01.2024'!$K$8)</f>
        <v>38.25</v>
      </c>
      <c r="L355" s="74">
        <f t="shared" si="11"/>
        <v>0</v>
      </c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</row>
    <row r="356" spans="1:43" s="85" customFormat="1" ht="12.75" customHeight="1" x14ac:dyDescent="0.15">
      <c r="A356" s="16" t="s">
        <v>566</v>
      </c>
      <c r="B356" s="76" t="s">
        <v>92</v>
      </c>
      <c r="C356" s="17" t="s">
        <v>319</v>
      </c>
      <c r="D356" s="27"/>
      <c r="E356" s="21" t="s">
        <v>614</v>
      </c>
      <c r="F356" s="17" t="s">
        <v>615</v>
      </c>
      <c r="G356" s="19"/>
      <c r="H356" s="18"/>
      <c r="I356" s="20" t="s">
        <v>569</v>
      </c>
      <c r="J356" s="77">
        <v>34</v>
      </c>
      <c r="K356" s="23">
        <f>J356*(1-'Прайс LM, ML от 01.01.2024'!$K$8)</f>
        <v>30.6</v>
      </c>
      <c r="L356" s="74">
        <f t="shared" si="11"/>
        <v>0</v>
      </c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</row>
    <row r="357" spans="1:43" s="85" customFormat="1" ht="12.75" customHeight="1" x14ac:dyDescent="0.15">
      <c r="A357" s="16" t="s">
        <v>566</v>
      </c>
      <c r="B357" s="76" t="s">
        <v>16</v>
      </c>
      <c r="C357" s="17" t="s">
        <v>319</v>
      </c>
      <c r="D357" s="27"/>
      <c r="E357" s="21" t="s">
        <v>616</v>
      </c>
      <c r="F357" s="18" t="s">
        <v>982</v>
      </c>
      <c r="G357" s="19"/>
      <c r="H357" s="18"/>
      <c r="I357" s="34" t="s">
        <v>571</v>
      </c>
      <c r="J357" s="22">
        <v>38</v>
      </c>
      <c r="K357" s="23">
        <f>J357*(1-'Прайс LM, ML от 01.01.2024'!$K$8)</f>
        <v>34.200000000000003</v>
      </c>
      <c r="L357" s="74">
        <f t="shared" si="11"/>
        <v>0</v>
      </c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</row>
    <row r="358" spans="1:43" s="85" customFormat="1" ht="12.75" customHeight="1" x14ac:dyDescent="0.15">
      <c r="A358" s="16" t="s">
        <v>566</v>
      </c>
      <c r="B358" s="76" t="s">
        <v>16</v>
      </c>
      <c r="C358" s="17" t="s">
        <v>319</v>
      </c>
      <c r="D358" s="27"/>
      <c r="E358" s="21" t="s">
        <v>617</v>
      </c>
      <c r="F358" s="17" t="s">
        <v>618</v>
      </c>
      <c r="G358" s="19"/>
      <c r="H358" s="18"/>
      <c r="I358" s="34" t="s">
        <v>571</v>
      </c>
      <c r="J358" s="22">
        <v>38</v>
      </c>
      <c r="K358" s="23">
        <f>J358*(1-'Прайс LM, ML от 01.01.2024'!$K$8)</f>
        <v>34.200000000000003</v>
      </c>
      <c r="L358" s="74">
        <f t="shared" si="11"/>
        <v>0</v>
      </c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</row>
    <row r="359" spans="1:43" s="85" customFormat="1" ht="12.75" customHeight="1" x14ac:dyDescent="0.15">
      <c r="A359" s="16" t="s">
        <v>566</v>
      </c>
      <c r="B359" s="76" t="s">
        <v>16</v>
      </c>
      <c r="C359" s="17" t="s">
        <v>216</v>
      </c>
      <c r="D359" s="27"/>
      <c r="E359" s="30" t="s">
        <v>619</v>
      </c>
      <c r="F359" s="31" t="s">
        <v>940</v>
      </c>
      <c r="G359" s="19"/>
      <c r="H359" s="18"/>
      <c r="I359" s="20" t="s">
        <v>569</v>
      </c>
      <c r="J359" s="22">
        <v>48.5</v>
      </c>
      <c r="K359" s="32">
        <f>J359*(1-'Прайс LM, ML от 01.01.2024'!$K$8)</f>
        <v>43.65</v>
      </c>
      <c r="L359" s="74">
        <f t="shared" si="11"/>
        <v>0</v>
      </c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</row>
    <row r="360" spans="1:43" s="85" customFormat="1" ht="12.75" customHeight="1" x14ac:dyDescent="0.15">
      <c r="A360" s="16" t="s">
        <v>566</v>
      </c>
      <c r="B360" s="76" t="s">
        <v>59</v>
      </c>
      <c r="C360" s="17" t="s">
        <v>23</v>
      </c>
      <c r="D360" s="29"/>
      <c r="E360" s="21" t="s">
        <v>620</v>
      </c>
      <c r="F360" s="17" t="s">
        <v>954</v>
      </c>
      <c r="G360" s="19"/>
      <c r="H360" s="18"/>
      <c r="I360" s="20" t="s">
        <v>569</v>
      </c>
      <c r="J360" s="22">
        <v>37.4</v>
      </c>
      <c r="K360" s="23">
        <f>J360*(1-'Прайс LM, ML от 01.01.2024'!$K$8)</f>
        <v>33.659999999999997</v>
      </c>
      <c r="L360" s="74">
        <f t="shared" si="11"/>
        <v>0</v>
      </c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</row>
    <row r="361" spans="1:43" s="85" customFormat="1" ht="12.75" customHeight="1" x14ac:dyDescent="0.15">
      <c r="A361" s="16" t="s">
        <v>566</v>
      </c>
      <c r="B361" s="76" t="s">
        <v>16</v>
      </c>
      <c r="C361" s="17" t="s">
        <v>23</v>
      </c>
      <c r="D361" s="27"/>
      <c r="E361" s="21" t="s">
        <v>69</v>
      </c>
      <c r="F361" s="17" t="s">
        <v>621</v>
      </c>
      <c r="G361" s="19" t="s">
        <v>128</v>
      </c>
      <c r="H361" s="18" t="s">
        <v>622</v>
      </c>
      <c r="I361" s="20" t="s">
        <v>569</v>
      </c>
      <c r="J361" s="22">
        <v>39.200000000000003</v>
      </c>
      <c r="K361" s="23">
        <f>J361*(1-'Прайс LM, ML от 01.01.2024'!$K$8)</f>
        <v>35.28</v>
      </c>
      <c r="L361" s="74">
        <f t="shared" si="11"/>
        <v>0</v>
      </c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</row>
    <row r="362" spans="1:43" s="85" customFormat="1" ht="12.75" customHeight="1" x14ac:dyDescent="0.15">
      <c r="A362" s="16" t="s">
        <v>566</v>
      </c>
      <c r="B362" s="76" t="s">
        <v>16</v>
      </c>
      <c r="C362" s="17" t="s">
        <v>23</v>
      </c>
      <c r="D362" s="27"/>
      <c r="E362" s="21" t="s">
        <v>69</v>
      </c>
      <c r="F362" s="17" t="s">
        <v>623</v>
      </c>
      <c r="G362" s="19"/>
      <c r="H362" s="18"/>
      <c r="I362" s="20" t="s">
        <v>569</v>
      </c>
      <c r="J362" s="22">
        <v>37.4</v>
      </c>
      <c r="K362" s="23">
        <f>J362*(1-'Прайс LM, ML от 01.01.2024'!$K$8)</f>
        <v>33.659999999999997</v>
      </c>
      <c r="L362" s="74">
        <f t="shared" si="11"/>
        <v>0</v>
      </c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</row>
    <row r="363" spans="1:43" s="85" customFormat="1" ht="12.75" customHeight="1" x14ac:dyDescent="0.15">
      <c r="A363" s="16" t="s">
        <v>566</v>
      </c>
      <c r="B363" s="76" t="s">
        <v>92</v>
      </c>
      <c r="C363" s="17" t="s">
        <v>23</v>
      </c>
      <c r="D363" s="27"/>
      <c r="E363" s="21" t="s">
        <v>105</v>
      </c>
      <c r="F363" s="17" t="s">
        <v>107</v>
      </c>
      <c r="G363" s="19" t="s">
        <v>128</v>
      </c>
      <c r="H363" s="18" t="s">
        <v>106</v>
      </c>
      <c r="I363" s="20" t="s">
        <v>569</v>
      </c>
      <c r="J363" s="22">
        <v>39.200000000000003</v>
      </c>
      <c r="K363" s="23">
        <f>J363*(1-'Прайс LM, ML от 01.01.2024'!$K$8)</f>
        <v>35.28</v>
      </c>
      <c r="L363" s="74">
        <f t="shared" si="11"/>
        <v>0</v>
      </c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</row>
    <row r="364" spans="1:43" s="85" customFormat="1" ht="12.75" customHeight="1" x14ac:dyDescent="0.15">
      <c r="A364" s="16" t="s">
        <v>566</v>
      </c>
      <c r="B364" s="76" t="s">
        <v>16</v>
      </c>
      <c r="C364" s="17" t="s">
        <v>23</v>
      </c>
      <c r="D364" s="27"/>
      <c r="E364" s="21" t="s">
        <v>202</v>
      </c>
      <c r="F364" s="18" t="s">
        <v>943</v>
      </c>
      <c r="G364" s="19" t="s">
        <v>128</v>
      </c>
      <c r="H364" s="18" t="s">
        <v>624</v>
      </c>
      <c r="I364" s="20" t="s">
        <v>569</v>
      </c>
      <c r="J364" s="22">
        <v>39.200000000000003</v>
      </c>
      <c r="K364" s="23">
        <f>J364*(1-'Прайс LM, ML от 01.01.2024'!$K$8)</f>
        <v>35.28</v>
      </c>
      <c r="L364" s="74">
        <f t="shared" si="11"/>
        <v>0</v>
      </c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</row>
    <row r="365" spans="1:43" s="85" customFormat="1" ht="12.75" customHeight="1" x14ac:dyDescent="0.15">
      <c r="A365" s="16" t="s">
        <v>566</v>
      </c>
      <c r="B365" s="73" t="s">
        <v>42</v>
      </c>
      <c r="C365" s="17" t="s">
        <v>23</v>
      </c>
      <c r="D365" s="29"/>
      <c r="E365" s="21" t="s">
        <v>202</v>
      </c>
      <c r="F365" s="17" t="s">
        <v>625</v>
      </c>
      <c r="G365" s="19" t="s">
        <v>128</v>
      </c>
      <c r="H365" s="18" t="s">
        <v>912</v>
      </c>
      <c r="I365" s="20" t="s">
        <v>569</v>
      </c>
      <c r="J365" s="77">
        <v>33.700000000000003</v>
      </c>
      <c r="K365" s="23">
        <f>J365*(1-'Прайс LM, ML от 01.01.2024'!$K$8)</f>
        <v>30.330000000000002</v>
      </c>
      <c r="L365" s="74">
        <f t="shared" si="11"/>
        <v>0</v>
      </c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</row>
    <row r="366" spans="1:43" s="85" customFormat="1" ht="12.75" customHeight="1" x14ac:dyDescent="0.15">
      <c r="A366" s="16" t="s">
        <v>566</v>
      </c>
      <c r="B366" s="76" t="s">
        <v>92</v>
      </c>
      <c r="C366" s="17" t="s">
        <v>23</v>
      </c>
      <c r="D366" s="27"/>
      <c r="E366" s="21" t="s">
        <v>626</v>
      </c>
      <c r="F366" s="17" t="s">
        <v>627</v>
      </c>
      <c r="G366" s="19" t="s">
        <v>128</v>
      </c>
      <c r="H366" s="18" t="s">
        <v>628</v>
      </c>
      <c r="I366" s="20" t="s">
        <v>569</v>
      </c>
      <c r="J366" s="22">
        <v>39.200000000000003</v>
      </c>
      <c r="K366" s="23">
        <f>J366*(1-'Прайс LM, ML от 01.01.2024'!$K$8)</f>
        <v>35.28</v>
      </c>
      <c r="L366" s="74">
        <f t="shared" si="11"/>
        <v>0</v>
      </c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</row>
    <row r="367" spans="1:43" s="85" customFormat="1" ht="12.75" customHeight="1" x14ac:dyDescent="0.15">
      <c r="A367" s="16" t="s">
        <v>566</v>
      </c>
      <c r="B367" s="76" t="s">
        <v>42</v>
      </c>
      <c r="C367" s="17" t="s">
        <v>23</v>
      </c>
      <c r="D367" s="27"/>
      <c r="E367" s="21" t="s">
        <v>626</v>
      </c>
      <c r="F367" s="17" t="s">
        <v>629</v>
      </c>
      <c r="G367" s="19"/>
      <c r="H367" s="18"/>
      <c r="I367" s="20" t="s">
        <v>569</v>
      </c>
      <c r="J367" s="77">
        <v>33.700000000000003</v>
      </c>
      <c r="K367" s="23">
        <f>J367*(1-'Прайс LM, ML от 01.01.2024'!$K$8)</f>
        <v>30.330000000000002</v>
      </c>
      <c r="L367" s="74">
        <f t="shared" si="11"/>
        <v>0</v>
      </c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</row>
    <row r="368" spans="1:43" s="85" customFormat="1" ht="12.75" customHeight="1" x14ac:dyDescent="0.15">
      <c r="A368" s="16" t="s">
        <v>566</v>
      </c>
      <c r="B368" s="76" t="s">
        <v>59</v>
      </c>
      <c r="C368" s="17" t="s">
        <v>23</v>
      </c>
      <c r="D368" s="27"/>
      <c r="E368" s="21" t="s">
        <v>630</v>
      </c>
      <c r="F368" s="17" t="s">
        <v>123</v>
      </c>
      <c r="G368" s="19" t="s">
        <v>128</v>
      </c>
      <c r="H368" s="18" t="s">
        <v>122</v>
      </c>
      <c r="I368" s="20" t="s">
        <v>569</v>
      </c>
      <c r="J368" s="22">
        <v>39.200000000000003</v>
      </c>
      <c r="K368" s="23">
        <f>J368*(1-'Прайс LM, ML от 01.01.2024'!$K$8)</f>
        <v>35.28</v>
      </c>
      <c r="L368" s="74">
        <f t="shared" si="11"/>
        <v>0</v>
      </c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</row>
    <row r="369" spans="1:43" s="85" customFormat="1" ht="12.75" customHeight="1" x14ac:dyDescent="0.15">
      <c r="A369" s="16" t="s">
        <v>566</v>
      </c>
      <c r="B369" s="76" t="s">
        <v>42</v>
      </c>
      <c r="C369" s="17" t="s">
        <v>23</v>
      </c>
      <c r="D369" s="27"/>
      <c r="E369" s="21" t="s">
        <v>630</v>
      </c>
      <c r="F369" s="17" t="s">
        <v>631</v>
      </c>
      <c r="G369" s="19" t="s">
        <v>128</v>
      </c>
      <c r="H369" s="18" t="s">
        <v>124</v>
      </c>
      <c r="I369" s="20" t="s">
        <v>569</v>
      </c>
      <c r="J369" s="77">
        <v>33.700000000000003</v>
      </c>
      <c r="K369" s="23">
        <f>J369*(1-'Прайс LM, ML от 01.01.2024'!$K$8)</f>
        <v>30.330000000000002</v>
      </c>
      <c r="L369" s="74">
        <f t="shared" si="11"/>
        <v>0</v>
      </c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</row>
    <row r="370" spans="1:43" s="85" customFormat="1" ht="12.75" customHeight="1" x14ac:dyDescent="0.15">
      <c r="A370" s="16" t="s">
        <v>566</v>
      </c>
      <c r="B370" s="76" t="s">
        <v>92</v>
      </c>
      <c r="C370" s="17" t="s">
        <v>23</v>
      </c>
      <c r="D370" s="27"/>
      <c r="E370" s="21" t="s">
        <v>632</v>
      </c>
      <c r="F370" s="17" t="s">
        <v>633</v>
      </c>
      <c r="G370" s="19" t="s">
        <v>128</v>
      </c>
      <c r="H370" s="18" t="s">
        <v>634</v>
      </c>
      <c r="I370" s="34" t="s">
        <v>613</v>
      </c>
      <c r="J370" s="22">
        <v>37.1</v>
      </c>
      <c r="K370" s="23">
        <f>J370*(1-'Прайс LM, ML от 01.01.2024'!$K$8)</f>
        <v>33.39</v>
      </c>
      <c r="L370" s="74">
        <f t="shared" si="11"/>
        <v>0</v>
      </c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</row>
    <row r="371" spans="1:43" s="85" customFormat="1" ht="12.75" customHeight="1" x14ac:dyDescent="0.15">
      <c r="A371" s="16" t="s">
        <v>566</v>
      </c>
      <c r="B371" s="76" t="s">
        <v>42</v>
      </c>
      <c r="C371" s="17" t="s">
        <v>23</v>
      </c>
      <c r="D371" s="27"/>
      <c r="E371" s="21" t="s">
        <v>74</v>
      </c>
      <c r="F371" s="17" t="s">
        <v>944</v>
      </c>
      <c r="G371" s="19" t="s">
        <v>128</v>
      </c>
      <c r="H371" s="18" t="s">
        <v>76</v>
      </c>
      <c r="I371" s="20" t="s">
        <v>569</v>
      </c>
      <c r="J371" s="22">
        <v>35.300000000000004</v>
      </c>
      <c r="K371" s="23">
        <f>J371*(1-'Прайс LM, ML от 01.01.2024'!$K$8)</f>
        <v>31.770000000000003</v>
      </c>
      <c r="L371" s="74">
        <f t="shared" si="11"/>
        <v>0</v>
      </c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</row>
    <row r="372" spans="1:43" s="85" customFormat="1" ht="12" customHeight="1" x14ac:dyDescent="0.15">
      <c r="A372" s="16" t="s">
        <v>566</v>
      </c>
      <c r="B372" s="76" t="s">
        <v>16</v>
      </c>
      <c r="C372" s="17" t="s">
        <v>23</v>
      </c>
      <c r="D372" s="27"/>
      <c r="E372" s="21" t="s">
        <v>635</v>
      </c>
      <c r="F372" s="17" t="s">
        <v>175</v>
      </c>
      <c r="G372" s="19" t="s">
        <v>128</v>
      </c>
      <c r="H372" s="18" t="s">
        <v>932</v>
      </c>
      <c r="I372" s="20" t="s">
        <v>569</v>
      </c>
      <c r="J372" s="22">
        <v>39.200000000000003</v>
      </c>
      <c r="K372" s="23">
        <f>J372*(1-'Прайс LM, ML от 01.01.2024'!$K$8)</f>
        <v>35.28</v>
      </c>
      <c r="L372" s="74">
        <f t="shared" si="11"/>
        <v>0</v>
      </c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</row>
    <row r="373" spans="1:43" s="85" customFormat="1" ht="12.75" customHeight="1" x14ac:dyDescent="0.15">
      <c r="A373" s="16" t="s">
        <v>566</v>
      </c>
      <c r="B373" s="76" t="s">
        <v>59</v>
      </c>
      <c r="C373" s="17" t="s">
        <v>23</v>
      </c>
      <c r="D373" s="27"/>
      <c r="E373" s="21" t="s">
        <v>637</v>
      </c>
      <c r="F373" s="18" t="s">
        <v>956</v>
      </c>
      <c r="G373" s="19" t="s">
        <v>128</v>
      </c>
      <c r="H373" s="18" t="s">
        <v>638</v>
      </c>
      <c r="I373" s="20" t="s">
        <v>569</v>
      </c>
      <c r="J373" s="22">
        <v>39.200000000000003</v>
      </c>
      <c r="K373" s="23">
        <f>J373*(1-'Прайс LM, ML от 01.01.2024'!$K$8)</f>
        <v>35.28</v>
      </c>
      <c r="L373" s="74">
        <f t="shared" si="11"/>
        <v>0</v>
      </c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</row>
    <row r="374" spans="1:43" s="85" customFormat="1" ht="12.75" customHeight="1" x14ac:dyDescent="0.15">
      <c r="A374" s="16" t="s">
        <v>566</v>
      </c>
      <c r="B374" s="76" t="s">
        <v>59</v>
      </c>
      <c r="C374" s="17" t="s">
        <v>23</v>
      </c>
      <c r="D374" s="27"/>
      <c r="E374" s="21" t="s">
        <v>637</v>
      </c>
      <c r="F374" s="17" t="s">
        <v>957</v>
      </c>
      <c r="G374" s="19" t="s">
        <v>128</v>
      </c>
      <c r="H374" s="18" t="s">
        <v>639</v>
      </c>
      <c r="I374" s="20" t="s">
        <v>569</v>
      </c>
      <c r="J374" s="22">
        <v>37.4</v>
      </c>
      <c r="K374" s="23">
        <f>J374*(1-'Прайс LM, ML от 01.01.2024'!$K$8)</f>
        <v>33.659999999999997</v>
      </c>
      <c r="L374" s="74">
        <f t="shared" si="11"/>
        <v>0</v>
      </c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</row>
    <row r="375" spans="1:43" s="85" customFormat="1" ht="12" customHeight="1" x14ac:dyDescent="0.15">
      <c r="A375" s="16" t="s">
        <v>566</v>
      </c>
      <c r="B375" s="76" t="s">
        <v>59</v>
      </c>
      <c r="C375" s="17" t="s">
        <v>23</v>
      </c>
      <c r="D375" s="27"/>
      <c r="E375" s="21" t="s">
        <v>93</v>
      </c>
      <c r="F375" s="17" t="s">
        <v>95</v>
      </c>
      <c r="G375" s="19" t="s">
        <v>128</v>
      </c>
      <c r="H375" s="18" t="s">
        <v>94</v>
      </c>
      <c r="I375" s="20" t="s">
        <v>569</v>
      </c>
      <c r="J375" s="22">
        <v>39.200000000000003</v>
      </c>
      <c r="K375" s="23">
        <f>J375*(1-'Прайс LM, ML от 01.01.2024'!$K$8)</f>
        <v>35.28</v>
      </c>
      <c r="L375" s="74">
        <f t="shared" si="11"/>
        <v>0</v>
      </c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</row>
    <row r="376" spans="1:43" s="85" customFormat="1" ht="12.75" customHeight="1" x14ac:dyDescent="0.15">
      <c r="A376" s="16" t="s">
        <v>566</v>
      </c>
      <c r="B376" s="76" t="s">
        <v>59</v>
      </c>
      <c r="C376" s="17" t="s">
        <v>23</v>
      </c>
      <c r="D376" s="27"/>
      <c r="E376" s="21" t="s">
        <v>61</v>
      </c>
      <c r="F376" s="18" t="s">
        <v>640</v>
      </c>
      <c r="G376" s="19" t="s">
        <v>128</v>
      </c>
      <c r="H376" s="18" t="s">
        <v>641</v>
      </c>
      <c r="I376" s="20" t="s">
        <v>569</v>
      </c>
      <c r="J376" s="22">
        <v>39.200000000000003</v>
      </c>
      <c r="K376" s="23">
        <f>J376*(1-'Прайс LM, ML от 01.01.2024'!$K$8)</f>
        <v>35.28</v>
      </c>
      <c r="L376" s="74">
        <f t="shared" si="11"/>
        <v>0</v>
      </c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</row>
    <row r="377" spans="1:43" s="85" customFormat="1" ht="11.25" customHeight="1" x14ac:dyDescent="0.15">
      <c r="A377" s="16" t="s">
        <v>566</v>
      </c>
      <c r="B377" s="76" t="s">
        <v>92</v>
      </c>
      <c r="C377" s="17" t="s">
        <v>23</v>
      </c>
      <c r="D377" s="27"/>
      <c r="E377" s="21" t="s">
        <v>642</v>
      </c>
      <c r="F377" s="17" t="s">
        <v>643</v>
      </c>
      <c r="G377" s="19" t="s">
        <v>128</v>
      </c>
      <c r="H377" s="18" t="s">
        <v>644</v>
      </c>
      <c r="I377" s="20" t="s">
        <v>569</v>
      </c>
      <c r="J377" s="22">
        <v>39.200000000000003</v>
      </c>
      <c r="K377" s="23">
        <f>J377*(1-'Прайс LM, ML от 01.01.2024'!$K$8)</f>
        <v>35.28</v>
      </c>
      <c r="L377" s="74">
        <f t="shared" si="11"/>
        <v>0</v>
      </c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</row>
    <row r="378" spans="1:43" s="85" customFormat="1" ht="14.25" customHeight="1" x14ac:dyDescent="0.15">
      <c r="A378" s="16" t="s">
        <v>566</v>
      </c>
      <c r="B378" s="76" t="s">
        <v>59</v>
      </c>
      <c r="C378" s="17" t="s">
        <v>23</v>
      </c>
      <c r="D378" s="27"/>
      <c r="E378" s="21" t="s">
        <v>99</v>
      </c>
      <c r="F378" s="17" t="s">
        <v>102</v>
      </c>
      <c r="G378" s="19" t="s">
        <v>128</v>
      </c>
      <c r="H378" s="18" t="s">
        <v>101</v>
      </c>
      <c r="I378" s="20" t="s">
        <v>569</v>
      </c>
      <c r="J378" s="22">
        <v>39.200000000000003</v>
      </c>
      <c r="K378" s="23">
        <f>J378*(1-'Прайс LM, ML от 01.01.2024'!$K$8)</f>
        <v>35.28</v>
      </c>
      <c r="L378" s="74">
        <f t="shared" si="11"/>
        <v>0</v>
      </c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</row>
    <row r="379" spans="1:43" s="85" customFormat="1" ht="12.75" customHeight="1" x14ac:dyDescent="0.15">
      <c r="A379" s="16" t="s">
        <v>566</v>
      </c>
      <c r="B379" s="76" t="s">
        <v>16</v>
      </c>
      <c r="C379" s="17" t="s">
        <v>23</v>
      </c>
      <c r="D379" s="27"/>
      <c r="E379" s="21" t="s">
        <v>645</v>
      </c>
      <c r="F379" s="17" t="s">
        <v>646</v>
      </c>
      <c r="G379" s="19" t="s">
        <v>128</v>
      </c>
      <c r="H379" s="18" t="s">
        <v>647</v>
      </c>
      <c r="I379" s="20" t="s">
        <v>569</v>
      </c>
      <c r="J379" s="22">
        <v>39.200000000000003</v>
      </c>
      <c r="K379" s="23">
        <f>J379*(1-'Прайс LM, ML от 01.01.2024'!$K$8)</f>
        <v>35.28</v>
      </c>
      <c r="L379" s="74">
        <f t="shared" si="11"/>
        <v>0</v>
      </c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</row>
    <row r="380" spans="1:43" s="85" customFormat="1" ht="12.75" customHeight="1" x14ac:dyDescent="0.15">
      <c r="A380" s="16" t="s">
        <v>566</v>
      </c>
      <c r="B380" s="76" t="s">
        <v>42</v>
      </c>
      <c r="C380" s="17" t="s">
        <v>23</v>
      </c>
      <c r="D380" s="27"/>
      <c r="E380" s="21" t="s">
        <v>648</v>
      </c>
      <c r="F380" s="17" t="s">
        <v>945</v>
      </c>
      <c r="G380" s="19" t="s">
        <v>128</v>
      </c>
      <c r="H380" s="18" t="s">
        <v>649</v>
      </c>
      <c r="I380" s="20" t="s">
        <v>569</v>
      </c>
      <c r="J380" s="22">
        <v>35.300000000000004</v>
      </c>
      <c r="K380" s="23">
        <f>J380*(1-'Прайс LM, ML от 01.01.2024'!$K$8)</f>
        <v>31.770000000000003</v>
      </c>
      <c r="L380" s="74">
        <f t="shared" si="11"/>
        <v>0</v>
      </c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</row>
    <row r="381" spans="1:43" s="85" customFormat="1" ht="12.75" customHeight="1" x14ac:dyDescent="0.15">
      <c r="A381" s="16" t="s">
        <v>566</v>
      </c>
      <c r="B381" s="76" t="s">
        <v>92</v>
      </c>
      <c r="C381" s="17" t="s">
        <v>319</v>
      </c>
      <c r="D381" s="27"/>
      <c r="E381" s="21" t="s">
        <v>554</v>
      </c>
      <c r="F381" s="17" t="s">
        <v>556</v>
      </c>
      <c r="G381" s="19" t="s">
        <v>128</v>
      </c>
      <c r="H381" s="18" t="s">
        <v>555</v>
      </c>
      <c r="I381" s="20" t="s">
        <v>569</v>
      </c>
      <c r="J381" s="22">
        <v>34</v>
      </c>
      <c r="K381" s="23">
        <f>J381*(1-'Прайс LM, ML от 01.01.2024'!$K$8)</f>
        <v>30.6</v>
      </c>
      <c r="L381" s="74">
        <f t="shared" si="11"/>
        <v>0</v>
      </c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</row>
    <row r="382" spans="1:43" s="85" customFormat="1" ht="12.75" customHeight="1" x14ac:dyDescent="0.15">
      <c r="A382" s="16" t="s">
        <v>566</v>
      </c>
      <c r="B382" s="76" t="s">
        <v>92</v>
      </c>
      <c r="C382" s="18" t="s">
        <v>216</v>
      </c>
      <c r="D382" s="27"/>
      <c r="E382" s="21" t="s">
        <v>558</v>
      </c>
      <c r="F382" s="17" t="s">
        <v>560</v>
      </c>
      <c r="G382" s="19" t="s">
        <v>128</v>
      </c>
      <c r="H382" s="18" t="s">
        <v>559</v>
      </c>
      <c r="I382" s="20" t="s">
        <v>569</v>
      </c>
      <c r="J382" s="22">
        <v>34.200000000000003</v>
      </c>
      <c r="K382" s="32">
        <f>J382*(1-'Прайс LM, ML от 01.01.2024'!$K$8)</f>
        <v>30.780000000000005</v>
      </c>
      <c r="L382" s="74">
        <f t="shared" si="11"/>
        <v>0</v>
      </c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</row>
    <row r="383" spans="1:43" s="85" customFormat="1" ht="12.75" customHeight="1" x14ac:dyDescent="0.15">
      <c r="A383" s="16" t="s">
        <v>566</v>
      </c>
      <c r="B383" s="73" t="s">
        <v>16</v>
      </c>
      <c r="C383" s="17" t="s">
        <v>23</v>
      </c>
      <c r="D383" s="27" t="s">
        <v>293</v>
      </c>
      <c r="E383" s="30" t="s">
        <v>882</v>
      </c>
      <c r="F383" s="31" t="s">
        <v>887</v>
      </c>
      <c r="G383" s="19"/>
      <c r="H383" s="18"/>
      <c r="I383" s="34" t="s">
        <v>613</v>
      </c>
      <c r="J383" s="22">
        <v>39.5</v>
      </c>
      <c r="K383" s="23">
        <f>J383*(1-'Прайс LM, ML от 01.01.2024'!$K$8)</f>
        <v>35.550000000000004</v>
      </c>
      <c r="L383" s="74">
        <f t="shared" si="11"/>
        <v>0</v>
      </c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</row>
    <row r="384" spans="1:43" s="85" customFormat="1" ht="12.75" customHeight="1" x14ac:dyDescent="0.15">
      <c r="A384" s="16" t="s">
        <v>566</v>
      </c>
      <c r="B384" s="73" t="s">
        <v>16</v>
      </c>
      <c r="C384" s="17" t="s">
        <v>23</v>
      </c>
      <c r="D384" s="27" t="s">
        <v>293</v>
      </c>
      <c r="E384" s="30" t="s">
        <v>883</v>
      </c>
      <c r="F384" s="31" t="s">
        <v>888</v>
      </c>
      <c r="G384" s="19"/>
      <c r="H384" s="18"/>
      <c r="I384" s="34" t="s">
        <v>613</v>
      </c>
      <c r="J384" s="22">
        <v>39.5</v>
      </c>
      <c r="K384" s="23">
        <f>J384*(1-'Прайс LM, ML от 01.01.2024'!$K$8)</f>
        <v>35.550000000000004</v>
      </c>
      <c r="L384" s="74">
        <f t="shared" si="11"/>
        <v>0</v>
      </c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</row>
    <row r="385" spans="1:43" s="85" customFormat="1" ht="12.75" customHeight="1" x14ac:dyDescent="0.15">
      <c r="A385" s="16" t="s">
        <v>566</v>
      </c>
      <c r="B385" s="76" t="s">
        <v>16</v>
      </c>
      <c r="C385" s="17" t="s">
        <v>205</v>
      </c>
      <c r="D385" s="27"/>
      <c r="E385" s="21" t="s">
        <v>650</v>
      </c>
      <c r="F385" s="17" t="s">
        <v>651</v>
      </c>
      <c r="G385" s="19" t="s">
        <v>128</v>
      </c>
      <c r="H385" s="18" t="s">
        <v>652</v>
      </c>
      <c r="I385" s="20" t="s">
        <v>569</v>
      </c>
      <c r="J385" s="22">
        <v>41.8</v>
      </c>
      <c r="K385" s="23">
        <f>J385*(1-'Прайс LM, ML от 01.01.2024'!$K$8)</f>
        <v>37.619999999999997</v>
      </c>
      <c r="L385" s="74">
        <f t="shared" si="11"/>
        <v>0</v>
      </c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</row>
    <row r="386" spans="1:43" s="85" customFormat="1" ht="12.75" customHeight="1" x14ac:dyDescent="0.15">
      <c r="A386" s="16" t="s">
        <v>566</v>
      </c>
      <c r="B386" s="76" t="s">
        <v>16</v>
      </c>
      <c r="C386" s="17" t="s">
        <v>205</v>
      </c>
      <c r="D386" s="27"/>
      <c r="E386" s="21" t="s">
        <v>653</v>
      </c>
      <c r="F386" s="17" t="s">
        <v>654</v>
      </c>
      <c r="G386" s="19" t="s">
        <v>128</v>
      </c>
      <c r="H386" s="18" t="s">
        <v>655</v>
      </c>
      <c r="I386" s="20" t="s">
        <v>569</v>
      </c>
      <c r="J386" s="22">
        <v>41.8</v>
      </c>
      <c r="K386" s="23">
        <f>J386*(1-'Прайс LM, ML от 01.01.2024'!$K$8)</f>
        <v>37.619999999999997</v>
      </c>
      <c r="L386" s="74">
        <f t="shared" si="11"/>
        <v>0</v>
      </c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</row>
    <row r="387" spans="1:43" s="85" customFormat="1" ht="12.75" customHeight="1" x14ac:dyDescent="0.15">
      <c r="A387" s="16" t="s">
        <v>566</v>
      </c>
      <c r="B387" s="76" t="s">
        <v>16</v>
      </c>
      <c r="C387" s="33" t="s">
        <v>319</v>
      </c>
      <c r="D387" s="27"/>
      <c r="E387" s="21" t="s">
        <v>656</v>
      </c>
      <c r="F387" s="17" t="s">
        <v>657</v>
      </c>
      <c r="G387" s="19"/>
      <c r="H387" s="18"/>
      <c r="I387" s="20" t="s">
        <v>571</v>
      </c>
      <c r="J387" s="22">
        <v>39.5</v>
      </c>
      <c r="K387" s="23">
        <f>J387*(1-'Прайс LM, ML от 01.01.2024'!$K$8)</f>
        <v>35.550000000000004</v>
      </c>
      <c r="L387" s="74">
        <f t="shared" si="11"/>
        <v>0</v>
      </c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</row>
    <row r="388" spans="1:43" s="85" customFormat="1" ht="12.75" customHeight="1" x14ac:dyDescent="0.15">
      <c r="A388" s="16" t="s">
        <v>566</v>
      </c>
      <c r="B388" s="76" t="s">
        <v>16</v>
      </c>
      <c r="C388" s="17" t="s">
        <v>205</v>
      </c>
      <c r="D388" s="27"/>
      <c r="E388" s="21" t="s">
        <v>658</v>
      </c>
      <c r="F388" s="17" t="s">
        <v>659</v>
      </c>
      <c r="G388" s="19" t="s">
        <v>128</v>
      </c>
      <c r="H388" s="18" t="s">
        <v>660</v>
      </c>
      <c r="I388" s="20" t="s">
        <v>569</v>
      </c>
      <c r="J388" s="22">
        <v>41.8</v>
      </c>
      <c r="K388" s="23">
        <f>J388*(1-'Прайс LM, ML от 01.01.2024'!$K$8)</f>
        <v>37.619999999999997</v>
      </c>
      <c r="L388" s="74">
        <f t="shared" si="11"/>
        <v>0</v>
      </c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</row>
    <row r="389" spans="1:43" s="85" customFormat="1" ht="12.75" customHeight="1" x14ac:dyDescent="0.15">
      <c r="A389" s="16" t="s">
        <v>566</v>
      </c>
      <c r="B389" s="76" t="s">
        <v>16</v>
      </c>
      <c r="C389" s="17" t="s">
        <v>205</v>
      </c>
      <c r="D389" s="27"/>
      <c r="E389" s="21" t="s">
        <v>661</v>
      </c>
      <c r="F389" s="17" t="s">
        <v>662</v>
      </c>
      <c r="G389" s="19"/>
      <c r="H389" s="18"/>
      <c r="I389" s="20" t="s">
        <v>569</v>
      </c>
      <c r="J389" s="22">
        <v>41.8</v>
      </c>
      <c r="K389" s="23">
        <f>J389*(1-'Прайс LM, ML от 01.01.2024'!$K$8)</f>
        <v>37.619999999999997</v>
      </c>
      <c r="L389" s="74">
        <f t="shared" si="11"/>
        <v>0</v>
      </c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</row>
    <row r="390" spans="1:43" s="85" customFormat="1" ht="12.75" customHeight="1" x14ac:dyDescent="0.15">
      <c r="A390" s="16" t="s">
        <v>566</v>
      </c>
      <c r="B390" s="76" t="s">
        <v>16</v>
      </c>
      <c r="C390" s="17" t="s">
        <v>205</v>
      </c>
      <c r="D390" s="27"/>
      <c r="E390" s="21" t="s">
        <v>663</v>
      </c>
      <c r="F390" s="17" t="s">
        <v>664</v>
      </c>
      <c r="G390" s="19" t="s">
        <v>128</v>
      </c>
      <c r="H390" s="18" t="s">
        <v>665</v>
      </c>
      <c r="I390" s="20" t="s">
        <v>569</v>
      </c>
      <c r="J390" s="22">
        <v>41.8</v>
      </c>
      <c r="K390" s="23">
        <f>J390*(1-'Прайс LM, ML от 01.01.2024'!$K$8)</f>
        <v>37.619999999999997</v>
      </c>
      <c r="L390" s="74">
        <f t="shared" si="11"/>
        <v>0</v>
      </c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</row>
    <row r="391" spans="1:43" s="85" customFormat="1" ht="12.75" customHeight="1" x14ac:dyDescent="0.15">
      <c r="A391" s="16" t="s">
        <v>566</v>
      </c>
      <c r="B391" s="76" t="s">
        <v>16</v>
      </c>
      <c r="C391" s="17" t="s">
        <v>23</v>
      </c>
      <c r="D391" s="27"/>
      <c r="E391" s="21" t="s">
        <v>666</v>
      </c>
      <c r="F391" s="17" t="s">
        <v>667</v>
      </c>
      <c r="G391" s="19" t="s">
        <v>128</v>
      </c>
      <c r="H391" s="18" t="s">
        <v>668</v>
      </c>
      <c r="I391" s="20" t="s">
        <v>569</v>
      </c>
      <c r="J391" s="22">
        <v>39.200000000000003</v>
      </c>
      <c r="K391" s="23">
        <f>J391*(1-'Прайс LM, ML от 01.01.2024'!$K$8)</f>
        <v>35.28</v>
      </c>
      <c r="L391" s="74">
        <f t="shared" si="11"/>
        <v>0</v>
      </c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</row>
    <row r="392" spans="1:43" s="85" customFormat="1" ht="12.75" customHeight="1" x14ac:dyDescent="0.15">
      <c r="A392" s="16" t="s">
        <v>566</v>
      </c>
      <c r="B392" s="76" t="s">
        <v>16</v>
      </c>
      <c r="C392" s="17" t="s">
        <v>457</v>
      </c>
      <c r="D392" s="27"/>
      <c r="E392" s="21" t="s">
        <v>669</v>
      </c>
      <c r="F392" s="17" t="s">
        <v>670</v>
      </c>
      <c r="G392" s="19" t="s">
        <v>128</v>
      </c>
      <c r="H392" s="18" t="s">
        <v>671</v>
      </c>
      <c r="I392" s="20" t="s">
        <v>569</v>
      </c>
      <c r="J392" s="22">
        <v>41.1</v>
      </c>
      <c r="K392" s="23">
        <f>J392*(1-'Прайс LM, ML от 01.01.2024'!$K$8)</f>
        <v>36.99</v>
      </c>
      <c r="L392" s="74">
        <f t="shared" si="11"/>
        <v>0</v>
      </c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</row>
    <row r="393" spans="1:43" s="85" customFormat="1" ht="12.75" customHeight="1" x14ac:dyDescent="0.15">
      <c r="A393" s="16" t="s">
        <v>566</v>
      </c>
      <c r="B393" s="76" t="s">
        <v>42</v>
      </c>
      <c r="C393" s="17" t="s">
        <v>457</v>
      </c>
      <c r="D393" s="27"/>
      <c r="E393" s="21" t="s">
        <v>672</v>
      </c>
      <c r="F393" s="17" t="s">
        <v>673</v>
      </c>
      <c r="G393" s="19" t="s">
        <v>128</v>
      </c>
      <c r="H393" s="18" t="s">
        <v>674</v>
      </c>
      <c r="I393" s="20" t="s">
        <v>569</v>
      </c>
      <c r="J393" s="22">
        <v>39.1</v>
      </c>
      <c r="K393" s="23">
        <f>J393*(1-'Прайс LM, ML от 01.01.2024'!$K$8)</f>
        <v>35.190000000000005</v>
      </c>
      <c r="L393" s="74">
        <f t="shared" si="11"/>
        <v>0</v>
      </c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</row>
    <row r="394" spans="1:43" s="85" customFormat="1" ht="12.75" customHeight="1" x14ac:dyDescent="0.15">
      <c r="A394" s="16" t="s">
        <v>566</v>
      </c>
      <c r="B394" s="76" t="s">
        <v>16</v>
      </c>
      <c r="C394" s="17" t="s">
        <v>457</v>
      </c>
      <c r="D394" s="27"/>
      <c r="E394" s="21" t="s">
        <v>675</v>
      </c>
      <c r="F394" s="18" t="s">
        <v>981</v>
      </c>
      <c r="G394" s="19" t="s">
        <v>128</v>
      </c>
      <c r="H394" s="18" t="s">
        <v>676</v>
      </c>
      <c r="I394" s="20" t="s">
        <v>569</v>
      </c>
      <c r="J394" s="22">
        <v>41.1</v>
      </c>
      <c r="K394" s="23">
        <f>J394*(1-'Прайс LM, ML от 01.01.2024'!$K$8)</f>
        <v>36.99</v>
      </c>
      <c r="L394" s="74">
        <f t="shared" si="11"/>
        <v>0</v>
      </c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</row>
    <row r="395" spans="1:43" s="85" customFormat="1" ht="12.75" customHeight="1" x14ac:dyDescent="0.15">
      <c r="A395" s="16" t="s">
        <v>566</v>
      </c>
      <c r="B395" s="76" t="s">
        <v>16</v>
      </c>
      <c r="C395" s="17" t="s">
        <v>23</v>
      </c>
      <c r="D395" s="27"/>
      <c r="E395" s="19" t="s">
        <v>677</v>
      </c>
      <c r="F395" s="29" t="s">
        <v>678</v>
      </c>
      <c r="G395" s="19"/>
      <c r="H395" s="18"/>
      <c r="I395" s="25" t="s">
        <v>571</v>
      </c>
      <c r="J395" s="22">
        <v>34</v>
      </c>
      <c r="K395" s="23">
        <f>J395*(1-'Прайс LM, ML от 01.01.2024'!$K$8)</f>
        <v>30.6</v>
      </c>
      <c r="L395" s="74">
        <f t="shared" si="11"/>
        <v>0</v>
      </c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/>
      <c r="AE395" s="96"/>
      <c r="AF395" s="96"/>
      <c r="AG395" s="96"/>
      <c r="AH395" s="96"/>
      <c r="AI395" s="96"/>
      <c r="AJ395" s="96"/>
      <c r="AK395" s="96"/>
      <c r="AL395" s="96"/>
      <c r="AM395" s="96"/>
      <c r="AN395" s="96"/>
      <c r="AO395" s="96"/>
      <c r="AP395" s="96"/>
      <c r="AQ395" s="96"/>
    </row>
    <row r="396" spans="1:43" s="85" customFormat="1" ht="12.75" customHeight="1" x14ac:dyDescent="0.15">
      <c r="A396" s="16" t="s">
        <v>566</v>
      </c>
      <c r="B396" s="76" t="s">
        <v>16</v>
      </c>
      <c r="C396" s="17" t="s">
        <v>23</v>
      </c>
      <c r="D396" s="27"/>
      <c r="E396" s="19" t="s">
        <v>679</v>
      </c>
      <c r="F396" s="29" t="s">
        <v>680</v>
      </c>
      <c r="G396" s="19"/>
      <c r="H396" s="18"/>
      <c r="I396" s="25" t="s">
        <v>571</v>
      </c>
      <c r="J396" s="22">
        <v>34</v>
      </c>
      <c r="K396" s="23">
        <f>J396*(1-'Прайс LM, ML от 01.01.2024'!$K$8)</f>
        <v>30.6</v>
      </c>
      <c r="L396" s="74">
        <f t="shared" si="11"/>
        <v>0</v>
      </c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</row>
    <row r="397" spans="1:43" s="85" customFormat="1" ht="12.75" customHeight="1" x14ac:dyDescent="0.15">
      <c r="A397" s="16" t="s">
        <v>566</v>
      </c>
      <c r="B397" s="76" t="s">
        <v>92</v>
      </c>
      <c r="C397" s="17" t="s">
        <v>23</v>
      </c>
      <c r="D397" s="27"/>
      <c r="E397" s="19" t="s">
        <v>681</v>
      </c>
      <c r="F397" s="29" t="s">
        <v>682</v>
      </c>
      <c r="G397" s="19"/>
      <c r="H397" s="18"/>
      <c r="I397" s="25" t="s">
        <v>571</v>
      </c>
      <c r="J397" s="22">
        <v>34</v>
      </c>
      <c r="K397" s="23">
        <f>J397*(1-'Прайс LM, ML от 01.01.2024'!$K$8)</f>
        <v>30.6</v>
      </c>
      <c r="L397" s="74">
        <f t="shared" si="11"/>
        <v>0</v>
      </c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</row>
    <row r="398" spans="1:43" s="85" customFormat="1" ht="12.75" customHeight="1" x14ac:dyDescent="0.15">
      <c r="A398" s="16" t="s">
        <v>566</v>
      </c>
      <c r="B398" s="76" t="s">
        <v>92</v>
      </c>
      <c r="C398" s="17" t="s">
        <v>23</v>
      </c>
      <c r="D398" s="27"/>
      <c r="E398" s="19" t="s">
        <v>683</v>
      </c>
      <c r="F398" s="29" t="s">
        <v>684</v>
      </c>
      <c r="G398" s="19"/>
      <c r="H398" s="18"/>
      <c r="I398" s="25" t="s">
        <v>571</v>
      </c>
      <c r="J398" s="22">
        <v>34</v>
      </c>
      <c r="K398" s="23">
        <f>J398*(1-'Прайс LM, ML от 01.01.2024'!$K$8)</f>
        <v>30.6</v>
      </c>
      <c r="L398" s="74">
        <f t="shared" si="11"/>
        <v>0</v>
      </c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</row>
    <row r="399" spans="1:43" s="85" customFormat="1" ht="12.75" customHeight="1" x14ac:dyDescent="0.15">
      <c r="A399" s="16" t="s">
        <v>566</v>
      </c>
      <c r="B399" s="76" t="s">
        <v>16</v>
      </c>
      <c r="C399" s="17" t="s">
        <v>23</v>
      </c>
      <c r="D399" s="27"/>
      <c r="E399" s="19" t="s">
        <v>685</v>
      </c>
      <c r="F399" s="29" t="s">
        <v>686</v>
      </c>
      <c r="G399" s="19"/>
      <c r="H399" s="18"/>
      <c r="I399" s="25" t="s">
        <v>571</v>
      </c>
      <c r="J399" s="22">
        <v>34</v>
      </c>
      <c r="K399" s="23">
        <f>J399*(1-'Прайс LM, ML от 01.01.2024'!$K$8)</f>
        <v>30.6</v>
      </c>
      <c r="L399" s="74">
        <f t="shared" si="11"/>
        <v>0</v>
      </c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</row>
    <row r="400" spans="1:43" s="85" customFormat="1" ht="12.75" customHeight="1" x14ac:dyDescent="0.15">
      <c r="A400" s="16" t="s">
        <v>566</v>
      </c>
      <c r="B400" s="76" t="s">
        <v>16</v>
      </c>
      <c r="C400" s="17" t="s">
        <v>23</v>
      </c>
      <c r="D400" s="27" t="s">
        <v>293</v>
      </c>
      <c r="E400" s="30" t="s">
        <v>687</v>
      </c>
      <c r="F400" s="31" t="s">
        <v>889</v>
      </c>
      <c r="G400" s="19"/>
      <c r="H400" s="18"/>
      <c r="I400" s="20" t="s">
        <v>569</v>
      </c>
      <c r="J400" s="22">
        <v>37.4</v>
      </c>
      <c r="K400" s="23">
        <f>J400*(1-'Прайс LM, ML от 01.01.2024'!$K$8)</f>
        <v>33.659999999999997</v>
      </c>
      <c r="L400" s="74">
        <f t="shared" si="11"/>
        <v>0</v>
      </c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</row>
    <row r="401" spans="1:43" s="85" customFormat="1" ht="12.75" customHeight="1" x14ac:dyDescent="0.15">
      <c r="A401" s="16" t="s">
        <v>566</v>
      </c>
      <c r="B401" s="76" t="s">
        <v>16</v>
      </c>
      <c r="C401" s="17" t="s">
        <v>23</v>
      </c>
      <c r="D401" s="27" t="s">
        <v>293</v>
      </c>
      <c r="E401" s="30" t="s">
        <v>688</v>
      </c>
      <c r="F401" s="31" t="s">
        <v>890</v>
      </c>
      <c r="G401" s="19" t="s">
        <v>977</v>
      </c>
      <c r="H401" s="18" t="s">
        <v>992</v>
      </c>
      <c r="I401" s="20" t="s">
        <v>569</v>
      </c>
      <c r="J401" s="22">
        <v>37.4</v>
      </c>
      <c r="K401" s="23">
        <f>J401*(1-'Прайс LM, ML от 01.01.2024'!$K$8)</f>
        <v>33.659999999999997</v>
      </c>
      <c r="L401" s="74">
        <f t="shared" si="11"/>
        <v>0</v>
      </c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</row>
    <row r="402" spans="1:43" s="85" customFormat="1" ht="12.75" customHeight="1" x14ac:dyDescent="0.15">
      <c r="A402" s="16" t="s">
        <v>566</v>
      </c>
      <c r="B402" s="76" t="s">
        <v>16</v>
      </c>
      <c r="C402" s="17" t="s">
        <v>23</v>
      </c>
      <c r="D402" s="27"/>
      <c r="E402" s="19" t="s">
        <v>688</v>
      </c>
      <c r="F402" s="29" t="s">
        <v>689</v>
      </c>
      <c r="G402" s="19" t="s">
        <v>977</v>
      </c>
      <c r="H402" s="18" t="s">
        <v>994</v>
      </c>
      <c r="I402" s="25" t="s">
        <v>571</v>
      </c>
      <c r="J402" s="22">
        <v>34</v>
      </c>
      <c r="K402" s="23">
        <f>J402*(1-'Прайс LM, ML от 01.01.2024'!$K$8)</f>
        <v>30.6</v>
      </c>
      <c r="L402" s="74">
        <f t="shared" si="11"/>
        <v>0</v>
      </c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</row>
    <row r="403" spans="1:43" s="85" customFormat="1" ht="12.75" customHeight="1" x14ac:dyDescent="0.15">
      <c r="A403" s="16" t="s">
        <v>566</v>
      </c>
      <c r="B403" s="76" t="s">
        <v>16</v>
      </c>
      <c r="C403" s="17" t="s">
        <v>23</v>
      </c>
      <c r="D403" s="27" t="s">
        <v>293</v>
      </c>
      <c r="E403" s="30" t="s">
        <v>885</v>
      </c>
      <c r="F403" s="31" t="s">
        <v>891</v>
      </c>
      <c r="G403" s="19"/>
      <c r="H403" s="18"/>
      <c r="I403" s="20" t="s">
        <v>569</v>
      </c>
      <c r="J403" s="22">
        <v>37.4</v>
      </c>
      <c r="K403" s="23">
        <f>J403*(1-'Прайс LM, ML от 01.01.2024'!$K$8)</f>
        <v>33.659999999999997</v>
      </c>
      <c r="L403" s="74">
        <f t="shared" si="11"/>
        <v>0</v>
      </c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</row>
    <row r="404" spans="1:43" s="90" customFormat="1" ht="10.5" customHeight="1" x14ac:dyDescent="0.15">
      <c r="A404" s="16" t="s">
        <v>566</v>
      </c>
      <c r="B404" s="76" t="s">
        <v>16</v>
      </c>
      <c r="C404" s="17" t="s">
        <v>23</v>
      </c>
      <c r="D404" s="27" t="s">
        <v>293</v>
      </c>
      <c r="E404" s="30" t="s">
        <v>690</v>
      </c>
      <c r="F404" s="31" t="s">
        <v>964</v>
      </c>
      <c r="G404" s="19" t="s">
        <v>977</v>
      </c>
      <c r="H404" s="18" t="s">
        <v>991</v>
      </c>
      <c r="I404" s="20" t="s">
        <v>569</v>
      </c>
      <c r="J404" s="26">
        <v>48.5</v>
      </c>
      <c r="K404" s="23">
        <f>J404*(1-'Прайс LM, ML от 01.01.2024'!$K$8)</f>
        <v>43.65</v>
      </c>
      <c r="L404" s="74">
        <f t="shared" ref="L404" si="12">K404*1.02*$L$9</f>
        <v>0</v>
      </c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</row>
    <row r="405" spans="1:43" s="85" customFormat="1" ht="12.75" customHeight="1" x14ac:dyDescent="0.15">
      <c r="A405" s="16" t="s">
        <v>566</v>
      </c>
      <c r="B405" s="76" t="s">
        <v>908</v>
      </c>
      <c r="C405" s="17" t="s">
        <v>23</v>
      </c>
      <c r="D405" s="27" t="s">
        <v>293</v>
      </c>
      <c r="E405" s="30" t="s">
        <v>690</v>
      </c>
      <c r="F405" s="31" t="s">
        <v>892</v>
      </c>
      <c r="G405" s="19" t="s">
        <v>977</v>
      </c>
      <c r="H405" s="29" t="s">
        <v>990</v>
      </c>
      <c r="I405" s="20" t="s">
        <v>569</v>
      </c>
      <c r="J405" s="22">
        <v>37.4</v>
      </c>
      <c r="K405" s="23">
        <f>J405*(1-'Прайс LM, ML от 01.01.2024'!$K$8)</f>
        <v>33.659999999999997</v>
      </c>
      <c r="L405" s="74">
        <f t="shared" ref="L405:L457" si="13">K405*1.02*$L$9</f>
        <v>0</v>
      </c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</row>
    <row r="406" spans="1:43" s="85" customFormat="1" ht="12.75" customHeight="1" x14ac:dyDescent="0.15">
      <c r="A406" s="16" t="s">
        <v>566</v>
      </c>
      <c r="B406" s="76" t="s">
        <v>16</v>
      </c>
      <c r="C406" s="17" t="s">
        <v>23</v>
      </c>
      <c r="D406" s="27" t="s">
        <v>293</v>
      </c>
      <c r="E406" s="30" t="s">
        <v>691</v>
      </c>
      <c r="F406" s="31" t="s">
        <v>893</v>
      </c>
      <c r="G406" s="19" t="s">
        <v>977</v>
      </c>
      <c r="H406" s="18" t="s">
        <v>993</v>
      </c>
      <c r="I406" s="20" t="s">
        <v>569</v>
      </c>
      <c r="J406" s="22">
        <v>37.4</v>
      </c>
      <c r="K406" s="23">
        <f>J406*(1-'Прайс LM, ML от 01.01.2024'!$K$8)</f>
        <v>33.659999999999997</v>
      </c>
      <c r="L406" s="74">
        <f t="shared" si="13"/>
        <v>0</v>
      </c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</row>
    <row r="407" spans="1:43" s="85" customFormat="1" ht="12.75" customHeight="1" x14ac:dyDescent="0.15">
      <c r="A407" s="16" t="s">
        <v>566</v>
      </c>
      <c r="B407" s="76" t="s">
        <v>16</v>
      </c>
      <c r="C407" s="17" t="s">
        <v>23</v>
      </c>
      <c r="D407" s="27"/>
      <c r="E407" s="19" t="s">
        <v>691</v>
      </c>
      <c r="F407" s="29" t="s">
        <v>692</v>
      </c>
      <c r="G407" s="19" t="s">
        <v>977</v>
      </c>
      <c r="H407" s="18" t="s">
        <v>995</v>
      </c>
      <c r="I407" s="25" t="s">
        <v>571</v>
      </c>
      <c r="J407" s="22">
        <v>34</v>
      </c>
      <c r="K407" s="23">
        <f>J407*(1-'Прайс LM, ML от 01.01.2024'!$K$8)</f>
        <v>30.6</v>
      </c>
      <c r="L407" s="74">
        <f t="shared" si="13"/>
        <v>0</v>
      </c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</row>
    <row r="408" spans="1:43" s="85" customFormat="1" ht="12" customHeight="1" x14ac:dyDescent="0.15">
      <c r="A408" s="16" t="s">
        <v>566</v>
      </c>
      <c r="B408" s="76" t="s">
        <v>16</v>
      </c>
      <c r="C408" s="17" t="s">
        <v>23</v>
      </c>
      <c r="D408" s="27" t="s">
        <v>293</v>
      </c>
      <c r="E408" s="30" t="s">
        <v>636</v>
      </c>
      <c r="F408" s="31" t="s">
        <v>894</v>
      </c>
      <c r="G408" s="19"/>
      <c r="H408" s="18"/>
      <c r="I408" s="20" t="s">
        <v>569</v>
      </c>
      <c r="J408" s="22">
        <v>37.4</v>
      </c>
      <c r="K408" s="23">
        <f>J408*(1-'Прайс LM, ML от 01.01.2024'!$K$8)</f>
        <v>33.659999999999997</v>
      </c>
      <c r="L408" s="74">
        <f t="shared" si="13"/>
        <v>0</v>
      </c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</row>
    <row r="409" spans="1:43" s="85" customFormat="1" ht="12.75" customHeight="1" x14ac:dyDescent="0.15">
      <c r="A409" s="16" t="s">
        <v>566</v>
      </c>
      <c r="B409" s="76" t="s">
        <v>16</v>
      </c>
      <c r="C409" s="17" t="s">
        <v>319</v>
      </c>
      <c r="D409" s="27"/>
      <c r="E409" s="21" t="s">
        <v>397</v>
      </c>
      <c r="F409" s="17" t="s">
        <v>693</v>
      </c>
      <c r="G409" s="19"/>
      <c r="H409" s="18"/>
      <c r="I409" s="20" t="s">
        <v>571</v>
      </c>
      <c r="J409" s="22">
        <v>35</v>
      </c>
      <c r="K409" s="23">
        <f>J409*(1-'Прайс LM, ML от 01.01.2024'!$K$8)</f>
        <v>31.5</v>
      </c>
      <c r="L409" s="74">
        <f t="shared" si="13"/>
        <v>0</v>
      </c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</row>
    <row r="410" spans="1:43" s="85" customFormat="1" ht="12.75" customHeight="1" x14ac:dyDescent="0.15">
      <c r="A410" s="16" t="s">
        <v>566</v>
      </c>
      <c r="B410" s="76" t="s">
        <v>16</v>
      </c>
      <c r="C410" s="17" t="s">
        <v>457</v>
      </c>
      <c r="D410" s="27"/>
      <c r="E410" s="21" t="s">
        <v>694</v>
      </c>
      <c r="F410" s="17" t="s">
        <v>695</v>
      </c>
      <c r="G410" s="19"/>
      <c r="H410" s="18"/>
      <c r="I410" s="20" t="s">
        <v>569</v>
      </c>
      <c r="J410" s="22">
        <v>41.1</v>
      </c>
      <c r="K410" s="23">
        <f>J410*(1-'Прайс LM, ML от 01.01.2024'!$K$8)</f>
        <v>36.99</v>
      </c>
      <c r="L410" s="74">
        <f t="shared" si="13"/>
        <v>0</v>
      </c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</row>
    <row r="411" spans="1:43" s="85" customFormat="1" ht="12.75" customHeight="1" x14ac:dyDescent="0.15">
      <c r="A411" s="16" t="s">
        <v>566</v>
      </c>
      <c r="B411" s="76" t="s">
        <v>92</v>
      </c>
      <c r="C411" s="17" t="s">
        <v>23</v>
      </c>
      <c r="D411" s="27"/>
      <c r="E411" s="21" t="s">
        <v>83</v>
      </c>
      <c r="F411" s="17" t="s">
        <v>696</v>
      </c>
      <c r="G411" s="19"/>
      <c r="H411" s="18"/>
      <c r="I411" s="20" t="s">
        <v>569</v>
      </c>
      <c r="J411" s="22">
        <v>37.4</v>
      </c>
      <c r="K411" s="23">
        <f>J411*(1-'Прайс LM, ML от 01.01.2024'!$K$8)</f>
        <v>33.659999999999997</v>
      </c>
      <c r="L411" s="74">
        <f t="shared" si="13"/>
        <v>0</v>
      </c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</row>
    <row r="412" spans="1:43" s="85" customFormat="1" ht="12.75" customHeight="1" x14ac:dyDescent="0.15">
      <c r="A412" s="16" t="s">
        <v>566</v>
      </c>
      <c r="B412" s="76" t="s">
        <v>16</v>
      </c>
      <c r="C412" s="17" t="s">
        <v>457</v>
      </c>
      <c r="D412" s="27"/>
      <c r="E412" s="21" t="s">
        <v>697</v>
      </c>
      <c r="F412" s="17" t="s">
        <v>698</v>
      </c>
      <c r="G412" s="19"/>
      <c r="H412" s="18"/>
      <c r="I412" s="20" t="s">
        <v>569</v>
      </c>
      <c r="J412" s="22">
        <v>41.1</v>
      </c>
      <c r="K412" s="23">
        <f>J412*(1-'Прайс LM, ML от 01.01.2024'!$K$8)</f>
        <v>36.99</v>
      </c>
      <c r="L412" s="74">
        <f t="shared" si="13"/>
        <v>0</v>
      </c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</row>
    <row r="413" spans="1:43" s="85" customFormat="1" ht="12.75" customHeight="1" x14ac:dyDescent="0.15">
      <c r="A413" s="16" t="s">
        <v>566</v>
      </c>
      <c r="B413" s="76" t="s">
        <v>42</v>
      </c>
      <c r="C413" s="18" t="s">
        <v>216</v>
      </c>
      <c r="D413" s="27"/>
      <c r="E413" s="21" t="s">
        <v>593</v>
      </c>
      <c r="F413" s="18" t="s">
        <v>699</v>
      </c>
      <c r="G413" s="19"/>
      <c r="H413" s="18"/>
      <c r="I413" s="20" t="s">
        <v>595</v>
      </c>
      <c r="J413" s="22">
        <v>52.8</v>
      </c>
      <c r="K413" s="32">
        <f>J413*(1-'Прайс LM, ML от 01.01.2024'!$K$8)</f>
        <v>47.519999999999996</v>
      </c>
      <c r="L413" s="74">
        <f t="shared" si="13"/>
        <v>0</v>
      </c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</row>
    <row r="414" spans="1:43" s="85" customFormat="1" ht="12.75" customHeight="1" x14ac:dyDescent="0.15">
      <c r="A414" s="16" t="s">
        <v>566</v>
      </c>
      <c r="B414" s="76" t="s">
        <v>42</v>
      </c>
      <c r="C414" s="18" t="s">
        <v>216</v>
      </c>
      <c r="D414" s="27"/>
      <c r="E414" s="21" t="s">
        <v>593</v>
      </c>
      <c r="F414" s="17" t="s">
        <v>700</v>
      </c>
      <c r="G414" s="19"/>
      <c r="H414" s="18"/>
      <c r="I414" s="20" t="s">
        <v>595</v>
      </c>
      <c r="J414" s="22">
        <v>52.8</v>
      </c>
      <c r="K414" s="32">
        <f>J414*(1-'Прайс LM, ML от 01.01.2024'!$K$8)</f>
        <v>47.519999999999996</v>
      </c>
      <c r="L414" s="74">
        <f t="shared" si="13"/>
        <v>0</v>
      </c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</row>
    <row r="415" spans="1:43" s="85" customFormat="1" ht="12.75" customHeight="1" x14ac:dyDescent="0.15">
      <c r="A415" s="16" t="s">
        <v>566</v>
      </c>
      <c r="B415" s="76" t="s">
        <v>16</v>
      </c>
      <c r="C415" s="17" t="s">
        <v>216</v>
      </c>
      <c r="D415" s="27"/>
      <c r="E415" s="19" t="s">
        <v>701</v>
      </c>
      <c r="F415" s="29" t="s">
        <v>702</v>
      </c>
      <c r="G415" s="19"/>
      <c r="H415" s="18"/>
      <c r="I415" s="34" t="s">
        <v>571</v>
      </c>
      <c r="J415" s="22">
        <v>37</v>
      </c>
      <c r="K415" s="32">
        <f>J415*(1-'Прайс LM, ML от 01.01.2024'!$K$8)</f>
        <v>33.300000000000004</v>
      </c>
      <c r="L415" s="74">
        <f t="shared" si="13"/>
        <v>0</v>
      </c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</row>
    <row r="416" spans="1:43" s="85" customFormat="1" ht="12.75" customHeight="1" x14ac:dyDescent="0.15">
      <c r="A416" s="16" t="s">
        <v>566</v>
      </c>
      <c r="B416" s="76" t="s">
        <v>16</v>
      </c>
      <c r="C416" s="33" t="s">
        <v>319</v>
      </c>
      <c r="D416" s="27"/>
      <c r="E416" s="21" t="s">
        <v>703</v>
      </c>
      <c r="F416" s="17" t="s">
        <v>704</v>
      </c>
      <c r="G416" s="19"/>
      <c r="H416" s="18"/>
      <c r="I416" s="20" t="s">
        <v>571</v>
      </c>
      <c r="J416" s="35">
        <v>42</v>
      </c>
      <c r="K416" s="23">
        <f>J416*(1-'Прайс LM, ML от 01.01.2024'!$K$8)</f>
        <v>37.800000000000004</v>
      </c>
      <c r="L416" s="74">
        <f t="shared" si="13"/>
        <v>0</v>
      </c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</row>
    <row r="417" spans="1:43" s="85" customFormat="1" ht="12.75" customHeight="1" x14ac:dyDescent="0.15">
      <c r="A417" s="16" t="s">
        <v>566</v>
      </c>
      <c r="B417" s="76" t="s">
        <v>16</v>
      </c>
      <c r="C417" s="33" t="s">
        <v>319</v>
      </c>
      <c r="D417" s="27"/>
      <c r="E417" s="21" t="s">
        <v>705</v>
      </c>
      <c r="F417" s="17" t="s">
        <v>706</v>
      </c>
      <c r="G417" s="19"/>
      <c r="H417" s="18"/>
      <c r="I417" s="20" t="s">
        <v>571</v>
      </c>
      <c r="J417" s="35">
        <v>42</v>
      </c>
      <c r="K417" s="23">
        <f>J417*(1-'Прайс LM, ML от 01.01.2024'!$K$8)</f>
        <v>37.800000000000004</v>
      </c>
      <c r="L417" s="74">
        <f t="shared" si="13"/>
        <v>0</v>
      </c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</row>
    <row r="418" spans="1:43" s="85" customFormat="1" ht="12.75" customHeight="1" x14ac:dyDescent="0.15">
      <c r="A418" s="16" t="s">
        <v>566</v>
      </c>
      <c r="B418" s="76" t="s">
        <v>16</v>
      </c>
      <c r="C418" s="33" t="s">
        <v>319</v>
      </c>
      <c r="D418" s="27"/>
      <c r="E418" s="21" t="s">
        <v>707</v>
      </c>
      <c r="F418" s="17" t="s">
        <v>708</v>
      </c>
      <c r="G418" s="19"/>
      <c r="H418" s="18"/>
      <c r="I418" s="20" t="s">
        <v>571</v>
      </c>
      <c r="J418" s="35">
        <v>42</v>
      </c>
      <c r="K418" s="23">
        <f>J418*(1-'Прайс LM, ML от 01.01.2024'!$K$8)</f>
        <v>37.800000000000004</v>
      </c>
      <c r="L418" s="74">
        <f t="shared" si="13"/>
        <v>0</v>
      </c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</row>
    <row r="419" spans="1:43" s="85" customFormat="1" ht="12.75" customHeight="1" x14ac:dyDescent="0.15">
      <c r="A419" s="16" t="s">
        <v>566</v>
      </c>
      <c r="B419" s="76" t="s">
        <v>16</v>
      </c>
      <c r="C419" s="33" t="s">
        <v>319</v>
      </c>
      <c r="D419" s="27"/>
      <c r="E419" s="21" t="s">
        <v>709</v>
      </c>
      <c r="F419" s="17" t="s">
        <v>710</v>
      </c>
      <c r="G419" s="19"/>
      <c r="H419" s="18"/>
      <c r="I419" s="20" t="s">
        <v>571</v>
      </c>
      <c r="J419" s="35">
        <v>42</v>
      </c>
      <c r="K419" s="23">
        <f>J419*(1-'Прайс LM, ML от 01.01.2024'!$K$8)</f>
        <v>37.800000000000004</v>
      </c>
      <c r="L419" s="74">
        <f t="shared" si="13"/>
        <v>0</v>
      </c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</row>
    <row r="420" spans="1:43" s="85" customFormat="1" ht="12.75" customHeight="1" x14ac:dyDescent="0.15">
      <c r="A420" s="16" t="s">
        <v>566</v>
      </c>
      <c r="B420" s="76" t="s">
        <v>16</v>
      </c>
      <c r="C420" s="33" t="s">
        <v>319</v>
      </c>
      <c r="D420" s="27"/>
      <c r="E420" s="21" t="s">
        <v>711</v>
      </c>
      <c r="F420" s="17" t="s">
        <v>712</v>
      </c>
      <c r="G420" s="19"/>
      <c r="H420" s="18"/>
      <c r="I420" s="20" t="s">
        <v>571</v>
      </c>
      <c r="J420" s="35">
        <v>42</v>
      </c>
      <c r="K420" s="23">
        <f>J420*(1-'Прайс LM, ML от 01.01.2024'!$K$8)</f>
        <v>37.800000000000004</v>
      </c>
      <c r="L420" s="74">
        <f t="shared" si="13"/>
        <v>0</v>
      </c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</row>
    <row r="421" spans="1:43" s="85" customFormat="1" ht="12.75" customHeight="1" x14ac:dyDescent="0.15">
      <c r="A421" s="16" t="s">
        <v>566</v>
      </c>
      <c r="B421" s="76" t="s">
        <v>16</v>
      </c>
      <c r="C421" s="33" t="s">
        <v>319</v>
      </c>
      <c r="D421" s="27"/>
      <c r="E421" s="21" t="s">
        <v>713</v>
      </c>
      <c r="F421" s="17" t="s">
        <v>714</v>
      </c>
      <c r="G421" s="19"/>
      <c r="H421" s="18"/>
      <c r="I421" s="20" t="s">
        <v>571</v>
      </c>
      <c r="J421" s="35">
        <v>42</v>
      </c>
      <c r="K421" s="23">
        <f>J421*(1-'Прайс LM, ML от 01.01.2024'!$K$8)</f>
        <v>37.800000000000004</v>
      </c>
      <c r="L421" s="74">
        <f t="shared" si="13"/>
        <v>0</v>
      </c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</row>
    <row r="422" spans="1:43" s="85" customFormat="1" ht="12.75" customHeight="1" x14ac:dyDescent="0.15">
      <c r="A422" s="16" t="s">
        <v>566</v>
      </c>
      <c r="B422" s="76" t="s">
        <v>16</v>
      </c>
      <c r="C422" s="33" t="s">
        <v>319</v>
      </c>
      <c r="D422" s="27"/>
      <c r="E422" s="21" t="s">
        <v>715</v>
      </c>
      <c r="F422" s="17" t="s">
        <v>716</v>
      </c>
      <c r="G422" s="19"/>
      <c r="H422" s="18"/>
      <c r="I422" s="20" t="s">
        <v>571</v>
      </c>
      <c r="J422" s="35">
        <v>42</v>
      </c>
      <c r="K422" s="23">
        <f>J422*(1-'Прайс LM, ML от 01.01.2024'!$K$8)</f>
        <v>37.800000000000004</v>
      </c>
      <c r="L422" s="74">
        <f t="shared" si="13"/>
        <v>0</v>
      </c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</row>
    <row r="423" spans="1:43" s="85" customFormat="1" ht="12.75" customHeight="1" x14ac:dyDescent="0.15">
      <c r="A423" s="16" t="s">
        <v>566</v>
      </c>
      <c r="B423" s="76" t="s">
        <v>16</v>
      </c>
      <c r="C423" s="33" t="s">
        <v>319</v>
      </c>
      <c r="D423" s="27"/>
      <c r="E423" s="21" t="s">
        <v>715</v>
      </c>
      <c r="F423" s="17" t="s">
        <v>717</v>
      </c>
      <c r="G423" s="19"/>
      <c r="H423" s="18"/>
      <c r="I423" s="20" t="s">
        <v>571</v>
      </c>
      <c r="J423" s="35">
        <v>42</v>
      </c>
      <c r="K423" s="23">
        <f>J423*(1-'Прайс LM, ML от 01.01.2024'!$K$8)</f>
        <v>37.800000000000004</v>
      </c>
      <c r="L423" s="74">
        <f t="shared" si="13"/>
        <v>0</v>
      </c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</row>
    <row r="424" spans="1:43" s="85" customFormat="1" ht="12.75" customHeight="1" x14ac:dyDescent="0.15">
      <c r="A424" s="16" t="s">
        <v>566</v>
      </c>
      <c r="B424" s="76" t="s">
        <v>16</v>
      </c>
      <c r="C424" s="33" t="s">
        <v>319</v>
      </c>
      <c r="D424" s="27"/>
      <c r="E424" s="21" t="s">
        <v>718</v>
      </c>
      <c r="F424" s="17" t="s">
        <v>719</v>
      </c>
      <c r="G424" s="19"/>
      <c r="H424" s="18"/>
      <c r="I424" s="20" t="s">
        <v>571</v>
      </c>
      <c r="J424" s="35">
        <v>42</v>
      </c>
      <c r="K424" s="23">
        <f>J424*(1-'Прайс LM, ML от 01.01.2024'!$K$8)</f>
        <v>37.800000000000004</v>
      </c>
      <c r="L424" s="74">
        <f t="shared" si="13"/>
        <v>0</v>
      </c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</row>
    <row r="425" spans="1:43" s="85" customFormat="1" ht="12.75" customHeight="1" x14ac:dyDescent="0.15">
      <c r="A425" s="16" t="s">
        <v>566</v>
      </c>
      <c r="B425" s="76" t="s">
        <v>16</v>
      </c>
      <c r="C425" s="33" t="s">
        <v>319</v>
      </c>
      <c r="D425" s="27"/>
      <c r="E425" s="21" t="s">
        <v>720</v>
      </c>
      <c r="F425" s="17" t="s">
        <v>721</v>
      </c>
      <c r="G425" s="19"/>
      <c r="H425" s="18"/>
      <c r="I425" s="20" t="s">
        <v>571</v>
      </c>
      <c r="J425" s="35">
        <v>42</v>
      </c>
      <c r="K425" s="23">
        <f>J425*(1-'Прайс LM, ML от 01.01.2024'!$K$8)</f>
        <v>37.800000000000004</v>
      </c>
      <c r="L425" s="74">
        <f t="shared" si="13"/>
        <v>0</v>
      </c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</row>
    <row r="426" spans="1:43" s="85" customFormat="1" ht="12.75" customHeight="1" x14ac:dyDescent="0.15">
      <c r="A426" s="16" t="s">
        <v>566</v>
      </c>
      <c r="B426" s="76" t="s">
        <v>16</v>
      </c>
      <c r="C426" s="33" t="s">
        <v>319</v>
      </c>
      <c r="D426" s="27"/>
      <c r="E426" s="21" t="s">
        <v>722</v>
      </c>
      <c r="F426" s="17" t="s">
        <v>723</v>
      </c>
      <c r="G426" s="19"/>
      <c r="H426" s="18"/>
      <c r="I426" s="20" t="s">
        <v>571</v>
      </c>
      <c r="J426" s="35">
        <v>42</v>
      </c>
      <c r="K426" s="23">
        <f>J426*(1-'Прайс LM, ML от 01.01.2024'!$K$8)</f>
        <v>37.800000000000004</v>
      </c>
      <c r="L426" s="74">
        <f t="shared" si="13"/>
        <v>0</v>
      </c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</row>
    <row r="427" spans="1:43" s="85" customFormat="1" ht="12.75" customHeight="1" x14ac:dyDescent="0.15">
      <c r="A427" s="16" t="s">
        <v>566</v>
      </c>
      <c r="B427" s="76" t="s">
        <v>16</v>
      </c>
      <c r="C427" s="33" t="s">
        <v>319</v>
      </c>
      <c r="D427" s="27"/>
      <c r="E427" s="21" t="s">
        <v>724</v>
      </c>
      <c r="F427" s="17" t="s">
        <v>725</v>
      </c>
      <c r="G427" s="19"/>
      <c r="H427" s="18"/>
      <c r="I427" s="20" t="s">
        <v>571</v>
      </c>
      <c r="J427" s="22">
        <v>42</v>
      </c>
      <c r="K427" s="23">
        <f>J427*(1-'Прайс LM, ML от 01.01.2024'!$K$8)</f>
        <v>37.800000000000004</v>
      </c>
      <c r="L427" s="74">
        <f t="shared" si="13"/>
        <v>0</v>
      </c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</row>
    <row r="428" spans="1:43" s="85" customFormat="1" ht="12.75" customHeight="1" x14ac:dyDescent="0.15">
      <c r="A428" s="16" t="s">
        <v>566</v>
      </c>
      <c r="B428" s="76" t="s">
        <v>16</v>
      </c>
      <c r="C428" s="33" t="s">
        <v>319</v>
      </c>
      <c r="D428" s="27"/>
      <c r="E428" s="21" t="s">
        <v>726</v>
      </c>
      <c r="F428" s="17" t="s">
        <v>727</v>
      </c>
      <c r="G428" s="28"/>
      <c r="H428" s="29"/>
      <c r="I428" s="20" t="s">
        <v>571</v>
      </c>
      <c r="J428" s="22">
        <v>42</v>
      </c>
      <c r="K428" s="23">
        <f>J428*(1-'Прайс LM, ML от 01.01.2024'!$K$8)</f>
        <v>37.800000000000004</v>
      </c>
      <c r="L428" s="74">
        <f t="shared" si="13"/>
        <v>0</v>
      </c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</row>
    <row r="429" spans="1:43" s="85" customFormat="1" ht="12.75" customHeight="1" x14ac:dyDescent="0.15">
      <c r="A429" s="16" t="s">
        <v>566</v>
      </c>
      <c r="B429" s="76" t="s">
        <v>16</v>
      </c>
      <c r="C429" s="33" t="s">
        <v>319</v>
      </c>
      <c r="D429" s="27"/>
      <c r="E429" s="21" t="s">
        <v>728</v>
      </c>
      <c r="F429" s="17" t="s">
        <v>729</v>
      </c>
      <c r="G429" s="28"/>
      <c r="H429" s="29"/>
      <c r="I429" s="20" t="s">
        <v>571</v>
      </c>
      <c r="J429" s="22">
        <v>42</v>
      </c>
      <c r="K429" s="23">
        <f>J429*(1-'Прайс LM, ML от 01.01.2024'!$K$8)</f>
        <v>37.800000000000004</v>
      </c>
      <c r="L429" s="74">
        <f t="shared" si="13"/>
        <v>0</v>
      </c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</row>
    <row r="430" spans="1:43" s="85" customFormat="1" ht="12.75" customHeight="1" x14ac:dyDescent="0.15">
      <c r="A430" s="16" t="s">
        <v>566</v>
      </c>
      <c r="B430" s="76" t="s">
        <v>16</v>
      </c>
      <c r="C430" s="33" t="s">
        <v>319</v>
      </c>
      <c r="D430" s="27"/>
      <c r="E430" s="21" t="s">
        <v>730</v>
      </c>
      <c r="F430" s="17" t="s">
        <v>731</v>
      </c>
      <c r="G430" s="28"/>
      <c r="H430" s="29"/>
      <c r="I430" s="20" t="s">
        <v>571</v>
      </c>
      <c r="J430" s="22">
        <v>42</v>
      </c>
      <c r="K430" s="23">
        <f>J430*(1-'Прайс LM, ML от 01.01.2024'!$K$8)</f>
        <v>37.800000000000004</v>
      </c>
      <c r="L430" s="74">
        <f t="shared" si="13"/>
        <v>0</v>
      </c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</row>
    <row r="431" spans="1:43" s="85" customFormat="1" ht="12.75" customHeight="1" x14ac:dyDescent="0.15">
      <c r="A431" s="16" t="s">
        <v>566</v>
      </c>
      <c r="B431" s="76" t="s">
        <v>16</v>
      </c>
      <c r="C431" s="33" t="s">
        <v>319</v>
      </c>
      <c r="D431" s="79"/>
      <c r="E431" s="19" t="s">
        <v>732</v>
      </c>
      <c r="F431" s="18" t="s">
        <v>733</v>
      </c>
      <c r="G431" s="28"/>
      <c r="H431" s="29"/>
      <c r="I431" s="20" t="s">
        <v>571</v>
      </c>
      <c r="J431" s="22">
        <v>42</v>
      </c>
      <c r="K431" s="23">
        <f>J431*(1-'Прайс LM, ML от 01.01.2024'!$K$8)</f>
        <v>37.800000000000004</v>
      </c>
      <c r="L431" s="74">
        <f t="shared" si="13"/>
        <v>0</v>
      </c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</row>
    <row r="432" spans="1:43" s="85" customFormat="1" ht="12.75" customHeight="1" x14ac:dyDescent="0.15">
      <c r="A432" s="16" t="s">
        <v>566</v>
      </c>
      <c r="B432" s="76" t="s">
        <v>16</v>
      </c>
      <c r="C432" s="33" t="s">
        <v>319</v>
      </c>
      <c r="D432" s="79"/>
      <c r="E432" s="19" t="s">
        <v>734</v>
      </c>
      <c r="F432" s="18" t="s">
        <v>735</v>
      </c>
      <c r="G432" s="28"/>
      <c r="H432" s="29"/>
      <c r="I432" s="20" t="s">
        <v>571</v>
      </c>
      <c r="J432" s="22">
        <v>42</v>
      </c>
      <c r="K432" s="23">
        <f>J432*(1-'Прайс LM, ML от 01.01.2024'!$K$8)</f>
        <v>37.800000000000004</v>
      </c>
      <c r="L432" s="74">
        <f t="shared" si="13"/>
        <v>0</v>
      </c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</row>
    <row r="433" spans="1:43" s="85" customFormat="1" ht="12.75" customHeight="1" x14ac:dyDescent="0.15">
      <c r="A433" s="16" t="s">
        <v>566</v>
      </c>
      <c r="B433" s="76" t="s">
        <v>16</v>
      </c>
      <c r="C433" s="17" t="s">
        <v>205</v>
      </c>
      <c r="D433" s="27"/>
      <c r="E433" s="21" t="s">
        <v>480</v>
      </c>
      <c r="F433" s="17" t="s">
        <v>736</v>
      </c>
      <c r="G433" s="19" t="s">
        <v>128</v>
      </c>
      <c r="H433" s="18" t="s">
        <v>933</v>
      </c>
      <c r="I433" s="20" t="s">
        <v>569</v>
      </c>
      <c r="J433" s="22">
        <v>41.8</v>
      </c>
      <c r="K433" s="23">
        <f>J433*(1-'Прайс LM, ML от 01.01.2024'!$K$8)</f>
        <v>37.619999999999997</v>
      </c>
      <c r="L433" s="74">
        <f t="shared" si="13"/>
        <v>0</v>
      </c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</row>
    <row r="434" spans="1:43" s="85" customFormat="1" ht="12" customHeight="1" x14ac:dyDescent="0.15">
      <c r="A434" s="16" t="s">
        <v>566</v>
      </c>
      <c r="B434" s="76" t="s">
        <v>908</v>
      </c>
      <c r="C434" s="17" t="s">
        <v>216</v>
      </c>
      <c r="D434" s="27"/>
      <c r="E434" s="19" t="s">
        <v>737</v>
      </c>
      <c r="F434" s="29" t="s">
        <v>738</v>
      </c>
      <c r="G434" s="19" t="s">
        <v>128</v>
      </c>
      <c r="H434" s="29" t="s">
        <v>989</v>
      </c>
      <c r="I434" s="34" t="s">
        <v>571</v>
      </c>
      <c r="J434" s="22">
        <v>37</v>
      </c>
      <c r="K434" s="32">
        <f>J434*(1-'Прайс LM, ML от 01.01.2024'!$K$8)</f>
        <v>33.300000000000004</v>
      </c>
      <c r="L434" s="74">
        <f t="shared" si="13"/>
        <v>0</v>
      </c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</row>
    <row r="435" spans="1:43" s="85" customFormat="1" ht="12.75" customHeight="1" x14ac:dyDescent="0.15">
      <c r="A435" s="16" t="s">
        <v>566</v>
      </c>
      <c r="B435" s="76" t="s">
        <v>16</v>
      </c>
      <c r="C435" s="17" t="s">
        <v>205</v>
      </c>
      <c r="D435" s="27"/>
      <c r="E435" s="21" t="s">
        <v>739</v>
      </c>
      <c r="F435" s="17" t="s">
        <v>740</v>
      </c>
      <c r="G435" s="19"/>
      <c r="H435" s="18"/>
      <c r="I435" s="34" t="s">
        <v>613</v>
      </c>
      <c r="J435" s="22">
        <v>39.6</v>
      </c>
      <c r="K435" s="32">
        <f>J435*(1-'Прайс LM, ML от 01.01.2024'!$K$8)</f>
        <v>35.64</v>
      </c>
      <c r="L435" s="74">
        <f t="shared" si="13"/>
        <v>0</v>
      </c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</row>
    <row r="436" spans="1:43" s="85" customFormat="1" ht="12.75" customHeight="1" x14ac:dyDescent="0.15">
      <c r="A436" s="16" t="s">
        <v>566</v>
      </c>
      <c r="B436" s="76" t="s">
        <v>59</v>
      </c>
      <c r="C436" s="17" t="s">
        <v>205</v>
      </c>
      <c r="D436" s="27"/>
      <c r="E436" s="21" t="s">
        <v>741</v>
      </c>
      <c r="F436" s="17" t="s">
        <v>742</v>
      </c>
      <c r="G436" s="19"/>
      <c r="H436" s="18"/>
      <c r="I436" s="20" t="s">
        <v>569</v>
      </c>
      <c r="J436" s="22">
        <v>41.8</v>
      </c>
      <c r="K436" s="23">
        <f>J436*(1-'Прайс LM, ML от 01.01.2024'!$K$8)</f>
        <v>37.619999999999997</v>
      </c>
      <c r="L436" s="74">
        <f t="shared" si="13"/>
        <v>0</v>
      </c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</row>
    <row r="437" spans="1:43" s="85" customFormat="1" ht="12.75" customHeight="1" x14ac:dyDescent="0.15">
      <c r="A437" s="16" t="s">
        <v>566</v>
      </c>
      <c r="B437" s="76" t="s">
        <v>16</v>
      </c>
      <c r="C437" s="17" t="s">
        <v>457</v>
      </c>
      <c r="D437" s="27"/>
      <c r="E437" s="21" t="s">
        <v>743</v>
      </c>
      <c r="F437" s="17" t="s">
        <v>744</v>
      </c>
      <c r="G437" s="19"/>
      <c r="H437" s="18"/>
      <c r="I437" s="20" t="s">
        <v>569</v>
      </c>
      <c r="J437" s="22">
        <v>41.1</v>
      </c>
      <c r="K437" s="23">
        <f>J437*(1-'Прайс LM, ML от 01.01.2024'!$K$8)</f>
        <v>36.99</v>
      </c>
      <c r="L437" s="74">
        <f t="shared" si="13"/>
        <v>0</v>
      </c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</row>
    <row r="438" spans="1:43" s="85" customFormat="1" ht="12.75" customHeight="1" x14ac:dyDescent="0.15">
      <c r="A438" s="16" t="s">
        <v>566</v>
      </c>
      <c r="B438" s="76" t="s">
        <v>16</v>
      </c>
      <c r="C438" s="17" t="s">
        <v>457</v>
      </c>
      <c r="D438" s="27"/>
      <c r="E438" s="21" t="s">
        <v>745</v>
      </c>
      <c r="F438" s="17" t="s">
        <v>746</v>
      </c>
      <c r="G438" s="19"/>
      <c r="H438" s="18"/>
      <c r="I438" s="20" t="s">
        <v>569</v>
      </c>
      <c r="J438" s="22">
        <v>41.1</v>
      </c>
      <c r="K438" s="23">
        <f>J438*(1-'Прайс LM, ML от 01.01.2024'!$K$8)</f>
        <v>36.99</v>
      </c>
      <c r="L438" s="74">
        <f t="shared" si="13"/>
        <v>0</v>
      </c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</row>
    <row r="439" spans="1:43" s="85" customFormat="1" ht="12.75" customHeight="1" x14ac:dyDescent="0.15">
      <c r="A439" s="16" t="s">
        <v>566</v>
      </c>
      <c r="B439" s="76" t="s">
        <v>42</v>
      </c>
      <c r="C439" s="17" t="s">
        <v>457</v>
      </c>
      <c r="D439" s="27"/>
      <c r="E439" s="21" t="s">
        <v>747</v>
      </c>
      <c r="F439" s="17" t="s">
        <v>953</v>
      </c>
      <c r="G439" s="19"/>
      <c r="H439" s="18"/>
      <c r="I439" s="20" t="s">
        <v>569</v>
      </c>
      <c r="J439" s="22">
        <v>39.1</v>
      </c>
      <c r="K439" s="23">
        <f>J439*(1-'Прайс LM, ML от 01.01.2024'!$K$8)</f>
        <v>35.190000000000005</v>
      </c>
      <c r="L439" s="74">
        <f t="shared" si="13"/>
        <v>0</v>
      </c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</row>
    <row r="440" spans="1:43" s="85" customFormat="1" ht="12.75" customHeight="1" x14ac:dyDescent="0.15">
      <c r="A440" s="16" t="s">
        <v>566</v>
      </c>
      <c r="B440" s="76" t="s">
        <v>42</v>
      </c>
      <c r="C440" s="17" t="s">
        <v>457</v>
      </c>
      <c r="D440" s="27"/>
      <c r="E440" s="21" t="s">
        <v>748</v>
      </c>
      <c r="F440" s="17" t="s">
        <v>949</v>
      </c>
      <c r="G440" s="19"/>
      <c r="H440" s="18"/>
      <c r="I440" s="20" t="s">
        <v>569</v>
      </c>
      <c r="J440" s="22">
        <v>39.1</v>
      </c>
      <c r="K440" s="23">
        <f>J440*(1-'Прайс LM, ML от 01.01.2024'!$K$8)</f>
        <v>35.190000000000005</v>
      </c>
      <c r="L440" s="74">
        <f t="shared" si="13"/>
        <v>0</v>
      </c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</row>
    <row r="441" spans="1:43" s="85" customFormat="1" ht="12.75" customHeight="1" x14ac:dyDescent="0.15">
      <c r="A441" s="16" t="s">
        <v>566</v>
      </c>
      <c r="B441" s="76" t="s">
        <v>42</v>
      </c>
      <c r="C441" s="17" t="s">
        <v>457</v>
      </c>
      <c r="D441" s="79"/>
      <c r="E441" s="21" t="s">
        <v>749</v>
      </c>
      <c r="F441" s="17" t="s">
        <v>983</v>
      </c>
      <c r="G441" s="19"/>
      <c r="H441" s="18"/>
      <c r="I441" s="20" t="s">
        <v>569</v>
      </c>
      <c r="J441" s="77">
        <v>32.9</v>
      </c>
      <c r="K441" s="23">
        <f>J441*(1-'Прайс LM, ML от 01.01.2024'!$K$8)</f>
        <v>29.61</v>
      </c>
      <c r="L441" s="74">
        <f t="shared" si="13"/>
        <v>0</v>
      </c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</row>
    <row r="442" spans="1:43" s="85" customFormat="1" ht="12.75" customHeight="1" x14ac:dyDescent="0.15">
      <c r="A442" s="16" t="s">
        <v>566</v>
      </c>
      <c r="B442" s="76" t="s">
        <v>16</v>
      </c>
      <c r="C442" s="17" t="s">
        <v>457</v>
      </c>
      <c r="D442" s="27"/>
      <c r="E442" s="21" t="s">
        <v>750</v>
      </c>
      <c r="F442" s="17" t="s">
        <v>751</v>
      </c>
      <c r="G442" s="19"/>
      <c r="H442" s="18"/>
      <c r="I442" s="20" t="s">
        <v>569</v>
      </c>
      <c r="J442" s="22">
        <v>41.1</v>
      </c>
      <c r="K442" s="23">
        <f>J442*(1-'Прайс LM, ML от 01.01.2024'!$K$8)</f>
        <v>36.99</v>
      </c>
      <c r="L442" s="74">
        <f t="shared" si="13"/>
        <v>0</v>
      </c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</row>
    <row r="443" spans="1:43" s="85" customFormat="1" ht="12.75" customHeight="1" x14ac:dyDescent="0.15">
      <c r="A443" s="16" t="s">
        <v>566</v>
      </c>
      <c r="B443" s="76" t="s">
        <v>42</v>
      </c>
      <c r="C443" s="17" t="s">
        <v>457</v>
      </c>
      <c r="D443" s="27"/>
      <c r="E443" s="21" t="s">
        <v>752</v>
      </c>
      <c r="F443" s="17" t="s">
        <v>753</v>
      </c>
      <c r="G443" s="19"/>
      <c r="H443" s="18"/>
      <c r="I443" s="20" t="s">
        <v>569</v>
      </c>
      <c r="J443" s="77">
        <v>32.9</v>
      </c>
      <c r="K443" s="23">
        <f>J443*(1-'Прайс LM, ML от 01.01.2024'!$K$8)</f>
        <v>29.61</v>
      </c>
      <c r="L443" s="74">
        <f t="shared" si="13"/>
        <v>0</v>
      </c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</row>
    <row r="444" spans="1:43" s="85" customFormat="1" ht="12.75" customHeight="1" x14ac:dyDescent="0.15">
      <c r="A444" s="16" t="s">
        <v>566</v>
      </c>
      <c r="B444" s="76" t="s">
        <v>42</v>
      </c>
      <c r="C444" s="17" t="s">
        <v>457</v>
      </c>
      <c r="D444" s="27"/>
      <c r="E444" s="21" t="s">
        <v>754</v>
      </c>
      <c r="F444" s="17" t="s">
        <v>950</v>
      </c>
      <c r="G444" s="19"/>
      <c r="H444" s="18"/>
      <c r="I444" s="20" t="s">
        <v>569</v>
      </c>
      <c r="J444" s="22">
        <v>37</v>
      </c>
      <c r="K444" s="23">
        <f>J444*(1-'Прайс LM, ML от 01.01.2024'!$K$8)</f>
        <v>33.300000000000004</v>
      </c>
      <c r="L444" s="74">
        <f t="shared" si="13"/>
        <v>0</v>
      </c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</row>
    <row r="445" spans="1:43" s="85" customFormat="1" ht="12.75" customHeight="1" x14ac:dyDescent="0.15">
      <c r="A445" s="16" t="s">
        <v>566</v>
      </c>
      <c r="B445" s="76" t="s">
        <v>42</v>
      </c>
      <c r="C445" s="17" t="s">
        <v>457</v>
      </c>
      <c r="D445" s="27"/>
      <c r="E445" s="21" t="s">
        <v>755</v>
      </c>
      <c r="F445" s="17" t="s">
        <v>978</v>
      </c>
      <c r="G445" s="19"/>
      <c r="H445" s="18"/>
      <c r="I445" s="20" t="s">
        <v>569</v>
      </c>
      <c r="J445" s="77">
        <v>32.9</v>
      </c>
      <c r="K445" s="23">
        <f>J445*(1-'Прайс LM, ML от 01.01.2024'!$K$8)</f>
        <v>29.61</v>
      </c>
      <c r="L445" s="74">
        <f t="shared" si="13"/>
        <v>0</v>
      </c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</row>
    <row r="446" spans="1:43" s="85" customFormat="1" ht="12.75" customHeight="1" x14ac:dyDescent="0.15">
      <c r="A446" s="16" t="s">
        <v>566</v>
      </c>
      <c r="B446" s="76" t="s">
        <v>16</v>
      </c>
      <c r="C446" s="17" t="s">
        <v>205</v>
      </c>
      <c r="D446" s="27"/>
      <c r="E446" s="21" t="s">
        <v>756</v>
      </c>
      <c r="F446" s="17" t="s">
        <v>757</v>
      </c>
      <c r="G446" s="19"/>
      <c r="H446" s="18"/>
      <c r="I446" s="20" t="s">
        <v>569</v>
      </c>
      <c r="J446" s="22">
        <v>41.8</v>
      </c>
      <c r="K446" s="23">
        <f>J446*(1-'Прайс LM, ML от 01.01.2024'!$K$8)</f>
        <v>37.619999999999997</v>
      </c>
      <c r="L446" s="74">
        <f t="shared" si="13"/>
        <v>0</v>
      </c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/>
      <c r="AE446" s="96"/>
      <c r="AF446" s="96"/>
      <c r="AG446" s="96"/>
      <c r="AH446" s="96"/>
      <c r="AI446" s="96"/>
      <c r="AJ446" s="96"/>
      <c r="AK446" s="96"/>
      <c r="AL446" s="96"/>
      <c r="AM446" s="96"/>
      <c r="AN446" s="96"/>
      <c r="AO446" s="96"/>
      <c r="AP446" s="96"/>
      <c r="AQ446" s="96"/>
    </row>
    <row r="447" spans="1:43" s="85" customFormat="1" ht="12.75" customHeight="1" x14ac:dyDescent="0.15">
      <c r="A447" s="16" t="s">
        <v>566</v>
      </c>
      <c r="B447" s="76" t="s">
        <v>16</v>
      </c>
      <c r="C447" s="17" t="s">
        <v>319</v>
      </c>
      <c r="D447" s="27"/>
      <c r="E447" s="21" t="s">
        <v>758</v>
      </c>
      <c r="F447" s="17" t="s">
        <v>759</v>
      </c>
      <c r="G447" s="19"/>
      <c r="H447" s="18"/>
      <c r="I447" s="20" t="s">
        <v>571</v>
      </c>
      <c r="J447" s="22">
        <v>35</v>
      </c>
      <c r="K447" s="23">
        <f>J447*(1-'Прайс LM, ML от 01.01.2024'!$K$8)</f>
        <v>31.5</v>
      </c>
      <c r="L447" s="74">
        <f t="shared" si="13"/>
        <v>0</v>
      </c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</row>
    <row r="448" spans="1:43" s="85" customFormat="1" ht="12.75" customHeight="1" x14ac:dyDescent="0.15">
      <c r="A448" s="16" t="s">
        <v>566</v>
      </c>
      <c r="B448" s="76" t="s">
        <v>16</v>
      </c>
      <c r="C448" s="17" t="s">
        <v>319</v>
      </c>
      <c r="D448" s="27"/>
      <c r="E448" s="21" t="s">
        <v>760</v>
      </c>
      <c r="F448" s="17" t="s">
        <v>761</v>
      </c>
      <c r="G448" s="19"/>
      <c r="H448" s="18"/>
      <c r="I448" s="20" t="s">
        <v>571</v>
      </c>
      <c r="J448" s="22">
        <v>35</v>
      </c>
      <c r="K448" s="23">
        <f>J448*(1-'Прайс LM, ML от 01.01.2024'!$K$8)</f>
        <v>31.5</v>
      </c>
      <c r="L448" s="74">
        <f t="shared" si="13"/>
        <v>0</v>
      </c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</row>
    <row r="449" spans="1:43" s="85" customFormat="1" ht="12.75" customHeight="1" x14ac:dyDescent="0.15">
      <c r="A449" s="16" t="s">
        <v>566</v>
      </c>
      <c r="B449" s="76" t="s">
        <v>42</v>
      </c>
      <c r="C449" s="17" t="s">
        <v>319</v>
      </c>
      <c r="D449" s="27"/>
      <c r="E449" s="21" t="s">
        <v>762</v>
      </c>
      <c r="F449" s="17" t="s">
        <v>763</v>
      </c>
      <c r="G449" s="19"/>
      <c r="H449" s="18"/>
      <c r="I449" s="20" t="s">
        <v>571</v>
      </c>
      <c r="J449" s="22">
        <v>35</v>
      </c>
      <c r="K449" s="23">
        <f>J449*(1-'Прайс LM, ML от 01.01.2024'!$K$8)</f>
        <v>31.5</v>
      </c>
      <c r="L449" s="74">
        <f t="shared" si="13"/>
        <v>0</v>
      </c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</row>
    <row r="450" spans="1:43" s="85" customFormat="1" ht="12.75" customHeight="1" x14ac:dyDescent="0.15">
      <c r="A450" s="16" t="s">
        <v>566</v>
      </c>
      <c r="B450" s="76" t="s">
        <v>16</v>
      </c>
      <c r="C450" s="17" t="s">
        <v>216</v>
      </c>
      <c r="D450" s="27" t="s">
        <v>293</v>
      </c>
      <c r="E450" s="30" t="s">
        <v>764</v>
      </c>
      <c r="F450" s="31" t="s">
        <v>941</v>
      </c>
      <c r="G450" s="19" t="s">
        <v>977</v>
      </c>
      <c r="H450" s="18" t="s">
        <v>988</v>
      </c>
      <c r="I450" s="20" t="s">
        <v>569</v>
      </c>
      <c r="J450" s="22">
        <v>44.5</v>
      </c>
      <c r="K450" s="32">
        <f>J450*(1-'Прайс LM, ML от 01.01.2024'!$K$8)</f>
        <v>40.050000000000004</v>
      </c>
      <c r="L450" s="74">
        <f t="shared" si="13"/>
        <v>0</v>
      </c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</row>
    <row r="451" spans="1:43" s="85" customFormat="1" ht="12.75" customHeight="1" x14ac:dyDescent="0.15">
      <c r="A451" s="16" t="s">
        <v>566</v>
      </c>
      <c r="B451" s="76" t="s">
        <v>16</v>
      </c>
      <c r="C451" s="17" t="s">
        <v>216</v>
      </c>
      <c r="D451" s="27"/>
      <c r="E451" s="19" t="s">
        <v>764</v>
      </c>
      <c r="F451" s="18" t="s">
        <v>765</v>
      </c>
      <c r="G451" s="19" t="s">
        <v>977</v>
      </c>
      <c r="H451" s="18" t="s">
        <v>941</v>
      </c>
      <c r="I451" s="34" t="s">
        <v>571</v>
      </c>
      <c r="J451" s="22">
        <v>37</v>
      </c>
      <c r="K451" s="32">
        <f>J451*(1-'Прайс LM, ML от 01.01.2024'!$K$8)</f>
        <v>33.300000000000004</v>
      </c>
      <c r="L451" s="74">
        <f t="shared" si="13"/>
        <v>0</v>
      </c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</row>
    <row r="452" spans="1:43" s="85" customFormat="1" ht="12.75" customHeight="1" x14ac:dyDescent="0.15">
      <c r="A452" s="16" t="s">
        <v>566</v>
      </c>
      <c r="B452" s="76" t="s">
        <v>16</v>
      </c>
      <c r="C452" s="17" t="s">
        <v>216</v>
      </c>
      <c r="D452" s="27" t="s">
        <v>293</v>
      </c>
      <c r="E452" s="30" t="s">
        <v>766</v>
      </c>
      <c r="F452" s="31" t="s">
        <v>942</v>
      </c>
      <c r="G452" s="19" t="s">
        <v>977</v>
      </c>
      <c r="H452" s="18" t="s">
        <v>987</v>
      </c>
      <c r="I452" s="20" t="s">
        <v>569</v>
      </c>
      <c r="J452" s="22">
        <v>48.5</v>
      </c>
      <c r="K452" s="32">
        <f>J452*(1-'Прайс LM, ML от 01.01.2024'!$K$8)</f>
        <v>43.65</v>
      </c>
      <c r="L452" s="74">
        <f t="shared" si="13"/>
        <v>0</v>
      </c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</row>
    <row r="453" spans="1:43" s="85" customFormat="1" ht="12.75" customHeight="1" x14ac:dyDescent="0.15">
      <c r="A453" s="16" t="s">
        <v>566</v>
      </c>
      <c r="B453" s="76" t="s">
        <v>16</v>
      </c>
      <c r="C453" s="17" t="s">
        <v>216</v>
      </c>
      <c r="D453" s="27"/>
      <c r="E453" s="19" t="s">
        <v>766</v>
      </c>
      <c r="F453" s="18" t="s">
        <v>767</v>
      </c>
      <c r="G453" s="19" t="s">
        <v>977</v>
      </c>
      <c r="H453" s="18" t="s">
        <v>942</v>
      </c>
      <c r="I453" s="34" t="s">
        <v>571</v>
      </c>
      <c r="J453" s="22">
        <v>37</v>
      </c>
      <c r="K453" s="32">
        <f>J453*(1-'Прайс LM, ML от 01.01.2024'!$K$8)</f>
        <v>33.300000000000004</v>
      </c>
      <c r="L453" s="74">
        <f t="shared" si="13"/>
        <v>0</v>
      </c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</row>
    <row r="454" spans="1:43" s="85" customFormat="1" ht="12.75" customHeight="1" x14ac:dyDescent="0.15">
      <c r="A454" s="16" t="s">
        <v>566</v>
      </c>
      <c r="B454" s="76" t="s">
        <v>92</v>
      </c>
      <c r="C454" s="33" t="s">
        <v>768</v>
      </c>
      <c r="D454" s="27" t="s">
        <v>293</v>
      </c>
      <c r="E454" s="30" t="s">
        <v>769</v>
      </c>
      <c r="F454" s="31" t="s">
        <v>770</v>
      </c>
      <c r="G454" s="19"/>
      <c r="H454" s="18"/>
      <c r="I454" s="20" t="s">
        <v>569</v>
      </c>
      <c r="J454" s="35">
        <v>170</v>
      </c>
      <c r="K454" s="23">
        <f>J454*(1-'Прайс LM, ML от 01.01.2024'!$K$8)</f>
        <v>153</v>
      </c>
      <c r="L454" s="74">
        <f t="shared" si="13"/>
        <v>0</v>
      </c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</row>
    <row r="455" spans="1:43" s="85" customFormat="1" ht="12.75" customHeight="1" x14ac:dyDescent="0.15">
      <c r="A455" s="16" t="s">
        <v>566</v>
      </c>
      <c r="B455" s="76" t="s">
        <v>16</v>
      </c>
      <c r="C455" s="33" t="s">
        <v>768</v>
      </c>
      <c r="D455" s="27"/>
      <c r="E455" s="21" t="s">
        <v>771</v>
      </c>
      <c r="F455" s="17" t="s">
        <v>772</v>
      </c>
      <c r="G455" s="19"/>
      <c r="H455" s="18"/>
      <c r="I455" s="20" t="s">
        <v>569</v>
      </c>
      <c r="J455" s="35">
        <v>156</v>
      </c>
      <c r="K455" s="23">
        <f>J455*(1-'Прайс LM, ML от 01.01.2024'!$K$8)</f>
        <v>140.4</v>
      </c>
      <c r="L455" s="74">
        <f t="shared" si="13"/>
        <v>0</v>
      </c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</row>
    <row r="456" spans="1:43" s="85" customFormat="1" ht="12.75" customHeight="1" x14ac:dyDescent="0.15">
      <c r="A456" s="16" t="s">
        <v>566</v>
      </c>
      <c r="B456" s="76" t="s">
        <v>16</v>
      </c>
      <c r="C456" s="33" t="s">
        <v>768</v>
      </c>
      <c r="D456" s="27" t="s">
        <v>293</v>
      </c>
      <c r="E456" s="30" t="s">
        <v>884</v>
      </c>
      <c r="F456" s="31" t="s">
        <v>874</v>
      </c>
      <c r="G456" s="19"/>
      <c r="H456" s="18"/>
      <c r="I456" s="20" t="s">
        <v>569</v>
      </c>
      <c r="J456" s="35">
        <v>170</v>
      </c>
      <c r="K456" s="23">
        <f>J456*(1-'Прайс LM, ML от 01.01.2024'!$K$8)</f>
        <v>153</v>
      </c>
      <c r="L456" s="74">
        <f t="shared" si="13"/>
        <v>0</v>
      </c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</row>
    <row r="457" spans="1:43" s="85" customFormat="1" ht="11.25" customHeight="1" x14ac:dyDescent="0.15">
      <c r="A457" s="16" t="s">
        <v>566</v>
      </c>
      <c r="B457" s="73" t="s">
        <v>16</v>
      </c>
      <c r="C457" s="33" t="s">
        <v>768</v>
      </c>
      <c r="D457" s="27"/>
      <c r="E457" s="19" t="s">
        <v>875</v>
      </c>
      <c r="F457" s="18" t="s">
        <v>773</v>
      </c>
      <c r="G457" s="19"/>
      <c r="H457" s="36"/>
      <c r="I457" s="20" t="s">
        <v>569</v>
      </c>
      <c r="J457" s="35">
        <v>170</v>
      </c>
      <c r="K457" s="23">
        <f>J457*(1-'Прайс LM, ML от 01.01.2024'!$K$8)</f>
        <v>153</v>
      </c>
      <c r="L457" s="74">
        <f t="shared" si="13"/>
        <v>0</v>
      </c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</row>
    <row r="458" spans="1:43" s="85" customFormat="1" ht="11.25" customHeight="1" x14ac:dyDescent="0.15">
      <c r="A458" s="16" t="s">
        <v>566</v>
      </c>
      <c r="B458" s="73" t="s">
        <v>16</v>
      </c>
      <c r="C458" s="33" t="s">
        <v>768</v>
      </c>
      <c r="D458" s="27"/>
      <c r="E458" s="19" t="s">
        <v>876</v>
      </c>
      <c r="F458" s="18" t="s">
        <v>774</v>
      </c>
      <c r="G458" s="19"/>
      <c r="H458" s="36"/>
      <c r="I458" s="20" t="s">
        <v>569</v>
      </c>
      <c r="J458" s="87">
        <v>156</v>
      </c>
      <c r="K458" s="23">
        <f>J458*(1-'Прайс LM, ML от 01.01.2024'!$K$8)</f>
        <v>140.4</v>
      </c>
      <c r="L458" s="74">
        <f t="shared" ref="L458:L495" si="14">K458*1.02*$L$9</f>
        <v>0</v>
      </c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</row>
    <row r="459" spans="1:43" s="85" customFormat="1" ht="11.25" customHeight="1" x14ac:dyDescent="0.15">
      <c r="A459" s="16" t="s">
        <v>566</v>
      </c>
      <c r="B459" s="73" t="s">
        <v>16</v>
      </c>
      <c r="C459" s="33" t="s">
        <v>768</v>
      </c>
      <c r="D459" s="27"/>
      <c r="E459" s="19" t="s">
        <v>877</v>
      </c>
      <c r="F459" s="18" t="s">
        <v>775</v>
      </c>
      <c r="G459" s="19"/>
      <c r="H459" s="36"/>
      <c r="I459" s="20" t="s">
        <v>569</v>
      </c>
      <c r="J459" s="35">
        <v>170</v>
      </c>
      <c r="K459" s="23">
        <f>J459*(1-'Прайс LM, ML от 01.01.2024'!$K$8)</f>
        <v>153</v>
      </c>
      <c r="L459" s="74">
        <f t="shared" si="14"/>
        <v>0</v>
      </c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</row>
    <row r="460" spans="1:43" s="85" customFormat="1" ht="11.25" customHeight="1" x14ac:dyDescent="0.15">
      <c r="A460" s="16" t="s">
        <v>566</v>
      </c>
      <c r="B460" s="73" t="s">
        <v>16</v>
      </c>
      <c r="C460" s="33" t="s">
        <v>768</v>
      </c>
      <c r="D460" s="27"/>
      <c r="E460" s="19" t="s">
        <v>878</v>
      </c>
      <c r="F460" s="18" t="s">
        <v>776</v>
      </c>
      <c r="G460" s="19"/>
      <c r="H460" s="36"/>
      <c r="I460" s="20" t="s">
        <v>569</v>
      </c>
      <c r="J460" s="35">
        <v>170</v>
      </c>
      <c r="K460" s="23">
        <f>J460*(1-'Прайс LM, ML от 01.01.2024'!$K$8)</f>
        <v>153</v>
      </c>
      <c r="L460" s="74">
        <f t="shared" si="14"/>
        <v>0</v>
      </c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</row>
    <row r="461" spans="1:43" s="85" customFormat="1" ht="11.25" customHeight="1" x14ac:dyDescent="0.15">
      <c r="A461" s="16" t="s">
        <v>566</v>
      </c>
      <c r="B461" s="73" t="s">
        <v>16</v>
      </c>
      <c r="C461" s="33" t="s">
        <v>768</v>
      </c>
      <c r="D461" s="27"/>
      <c r="E461" s="19" t="s">
        <v>879</v>
      </c>
      <c r="F461" s="18" t="s">
        <v>777</v>
      </c>
      <c r="G461" s="19"/>
      <c r="H461" s="36"/>
      <c r="I461" s="20" t="s">
        <v>569</v>
      </c>
      <c r="J461" s="35">
        <v>170</v>
      </c>
      <c r="K461" s="23">
        <f>J461*(1-'Прайс LM, ML от 01.01.2024'!$K$8)</f>
        <v>153</v>
      </c>
      <c r="L461" s="74">
        <f t="shared" si="14"/>
        <v>0</v>
      </c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</row>
    <row r="462" spans="1:43" s="85" customFormat="1" ht="12.75" customHeight="1" x14ac:dyDescent="0.15">
      <c r="A462" s="16" t="s">
        <v>566</v>
      </c>
      <c r="B462" s="76" t="s">
        <v>16</v>
      </c>
      <c r="C462" s="33" t="s">
        <v>768</v>
      </c>
      <c r="D462" s="27"/>
      <c r="E462" s="21" t="s">
        <v>778</v>
      </c>
      <c r="F462" s="17" t="s">
        <v>779</v>
      </c>
      <c r="G462" s="19"/>
      <c r="H462" s="18"/>
      <c r="I462" s="20" t="s">
        <v>569</v>
      </c>
      <c r="J462" s="35">
        <v>156</v>
      </c>
      <c r="K462" s="23">
        <f>J462*(1-'Прайс LM, ML от 01.01.2024'!$K$8)</f>
        <v>140.4</v>
      </c>
      <c r="L462" s="74">
        <f t="shared" si="14"/>
        <v>0</v>
      </c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</row>
    <row r="463" spans="1:43" s="85" customFormat="1" ht="11.25" customHeight="1" x14ac:dyDescent="0.15">
      <c r="A463" s="16" t="s">
        <v>566</v>
      </c>
      <c r="B463" s="76" t="s">
        <v>16</v>
      </c>
      <c r="C463" s="33" t="s">
        <v>768</v>
      </c>
      <c r="D463" s="27"/>
      <c r="E463" s="21" t="s">
        <v>780</v>
      </c>
      <c r="F463" s="17" t="s">
        <v>781</v>
      </c>
      <c r="G463" s="19"/>
      <c r="H463" s="36"/>
      <c r="I463" s="20" t="s">
        <v>569</v>
      </c>
      <c r="J463" s="35">
        <v>156</v>
      </c>
      <c r="K463" s="23">
        <f>J463*(1-'Прайс LM, ML от 01.01.2024'!$K$8)</f>
        <v>140.4</v>
      </c>
      <c r="L463" s="74">
        <f t="shared" si="14"/>
        <v>0</v>
      </c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</row>
    <row r="464" spans="1:43" s="85" customFormat="1" ht="12.75" customHeight="1" x14ac:dyDescent="0.15">
      <c r="A464" s="16" t="s">
        <v>566</v>
      </c>
      <c r="B464" s="76" t="s">
        <v>16</v>
      </c>
      <c r="C464" s="33" t="s">
        <v>768</v>
      </c>
      <c r="D464" s="27"/>
      <c r="E464" s="21" t="s">
        <v>782</v>
      </c>
      <c r="F464" s="17" t="s">
        <v>783</v>
      </c>
      <c r="G464" s="19"/>
      <c r="H464" s="18"/>
      <c r="I464" s="20" t="s">
        <v>569</v>
      </c>
      <c r="J464" s="35">
        <v>156</v>
      </c>
      <c r="K464" s="23">
        <f>J464*(1-'Прайс LM, ML от 01.01.2024'!$K$8)</f>
        <v>140.4</v>
      </c>
      <c r="L464" s="74">
        <f t="shared" si="14"/>
        <v>0</v>
      </c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</row>
    <row r="465" spans="1:43" ht="11.45" customHeight="1" x14ac:dyDescent="0.15">
      <c r="A465" s="16" t="s">
        <v>566</v>
      </c>
      <c r="B465" s="76" t="s">
        <v>16</v>
      </c>
      <c r="C465" s="33" t="s">
        <v>768</v>
      </c>
      <c r="D465" s="27"/>
      <c r="E465" s="19" t="s">
        <v>784</v>
      </c>
      <c r="F465" s="18" t="s">
        <v>785</v>
      </c>
      <c r="G465" s="19"/>
      <c r="H465" s="18"/>
      <c r="I465" s="20" t="s">
        <v>569</v>
      </c>
      <c r="J465" s="35">
        <v>170</v>
      </c>
      <c r="K465" s="23">
        <f>J465*(1-'Прайс LM, ML от 01.01.2024'!$K$8)</f>
        <v>153</v>
      </c>
      <c r="L465" s="74">
        <f t="shared" si="14"/>
        <v>0</v>
      </c>
    </row>
    <row r="466" spans="1:43" ht="11.25" customHeight="1" x14ac:dyDescent="0.15">
      <c r="A466" s="16" t="s">
        <v>566</v>
      </c>
      <c r="B466" s="76" t="s">
        <v>16</v>
      </c>
      <c r="C466" s="33" t="s">
        <v>768</v>
      </c>
      <c r="D466" s="27"/>
      <c r="E466" s="19" t="s">
        <v>786</v>
      </c>
      <c r="F466" s="18" t="s">
        <v>787</v>
      </c>
      <c r="G466" s="19"/>
      <c r="H466" s="18"/>
      <c r="I466" s="20" t="s">
        <v>569</v>
      </c>
      <c r="J466" s="35">
        <v>170</v>
      </c>
      <c r="K466" s="23">
        <f>J466*(1-'Прайс LM, ML от 01.01.2024'!$K$8)</f>
        <v>153</v>
      </c>
      <c r="L466" s="74">
        <f t="shared" si="14"/>
        <v>0</v>
      </c>
    </row>
    <row r="467" spans="1:43" ht="11.45" customHeight="1" x14ac:dyDescent="0.15">
      <c r="A467" s="16" t="s">
        <v>566</v>
      </c>
      <c r="B467" s="73" t="s">
        <v>16</v>
      </c>
      <c r="C467" s="33" t="s">
        <v>768</v>
      </c>
      <c r="D467" s="27"/>
      <c r="E467" s="19" t="s">
        <v>880</v>
      </c>
      <c r="F467" s="18" t="s">
        <v>788</v>
      </c>
      <c r="G467" s="19"/>
      <c r="H467" s="18"/>
      <c r="I467" s="20" t="s">
        <v>569</v>
      </c>
      <c r="J467" s="35">
        <v>170</v>
      </c>
      <c r="K467" s="23">
        <f>J467*(1-'Прайс LM, ML от 01.01.2024'!$K$8)</f>
        <v>153</v>
      </c>
      <c r="L467" s="74">
        <f t="shared" si="14"/>
        <v>0</v>
      </c>
    </row>
    <row r="468" spans="1:43" s="85" customFormat="1" ht="11.25" customHeight="1" x14ac:dyDescent="0.15">
      <c r="A468" s="16" t="s">
        <v>566</v>
      </c>
      <c r="B468" s="76" t="s">
        <v>16</v>
      </c>
      <c r="C468" s="33" t="s">
        <v>768</v>
      </c>
      <c r="D468" s="27" t="s">
        <v>293</v>
      </c>
      <c r="E468" s="30" t="s">
        <v>789</v>
      </c>
      <c r="F468" s="31" t="s">
        <v>790</v>
      </c>
      <c r="G468" s="19"/>
      <c r="H468" s="18"/>
      <c r="I468" s="20" t="s">
        <v>569</v>
      </c>
      <c r="J468" s="35">
        <v>170</v>
      </c>
      <c r="K468" s="23">
        <f>J468*(1-'Прайс LM, ML от 01.01.2024'!$K$8)</f>
        <v>153</v>
      </c>
      <c r="L468" s="74">
        <f t="shared" si="14"/>
        <v>0</v>
      </c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</row>
    <row r="469" spans="1:43" s="85" customFormat="1" ht="11.25" customHeight="1" x14ac:dyDescent="0.15">
      <c r="A469" s="16" t="s">
        <v>566</v>
      </c>
      <c r="B469" s="73" t="s">
        <v>16</v>
      </c>
      <c r="C469" s="33" t="s">
        <v>768</v>
      </c>
      <c r="D469" s="27"/>
      <c r="E469" s="19" t="s">
        <v>791</v>
      </c>
      <c r="F469" s="18" t="s">
        <v>792</v>
      </c>
      <c r="G469" s="19"/>
      <c r="H469" s="18"/>
      <c r="I469" s="20" t="s">
        <v>569</v>
      </c>
      <c r="J469" s="35">
        <v>170</v>
      </c>
      <c r="K469" s="23">
        <f>J469*(1-'Прайс LM, ML от 01.01.2024'!$K$8)</f>
        <v>153</v>
      </c>
      <c r="L469" s="74">
        <f t="shared" si="14"/>
        <v>0</v>
      </c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</row>
    <row r="470" spans="1:43" s="85" customFormat="1" ht="12.75" customHeight="1" x14ac:dyDescent="0.15">
      <c r="A470" s="16" t="s">
        <v>566</v>
      </c>
      <c r="B470" s="76" t="s">
        <v>16</v>
      </c>
      <c r="C470" s="33" t="s">
        <v>768</v>
      </c>
      <c r="D470" s="27"/>
      <c r="E470" s="21" t="s">
        <v>793</v>
      </c>
      <c r="F470" s="17" t="s">
        <v>794</v>
      </c>
      <c r="G470" s="19"/>
      <c r="H470" s="18"/>
      <c r="I470" s="20" t="s">
        <v>569</v>
      </c>
      <c r="J470" s="35">
        <v>156</v>
      </c>
      <c r="K470" s="23">
        <f>J470*(1-'Прайс LM, ML от 01.01.2024'!$K$8)</f>
        <v>140.4</v>
      </c>
      <c r="L470" s="74">
        <f t="shared" si="14"/>
        <v>0</v>
      </c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</row>
    <row r="471" spans="1:43" s="85" customFormat="1" ht="11.25" customHeight="1" x14ac:dyDescent="0.15">
      <c r="A471" s="16" t="s">
        <v>566</v>
      </c>
      <c r="B471" s="76" t="s">
        <v>42</v>
      </c>
      <c r="C471" s="17" t="s">
        <v>216</v>
      </c>
      <c r="D471" s="27"/>
      <c r="E471" s="21" t="s">
        <v>795</v>
      </c>
      <c r="F471" s="17" t="s">
        <v>796</v>
      </c>
      <c r="G471" s="19" t="s">
        <v>128</v>
      </c>
      <c r="H471" s="18" t="s">
        <v>797</v>
      </c>
      <c r="I471" s="20" t="s">
        <v>569</v>
      </c>
      <c r="J471" s="77">
        <v>34.200000000000003</v>
      </c>
      <c r="K471" s="32">
        <f>J471*(1-'Прайс LM, ML от 01.01.2024'!$K$8)</f>
        <v>30.780000000000005</v>
      </c>
      <c r="L471" s="74">
        <f t="shared" si="14"/>
        <v>0</v>
      </c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</row>
    <row r="472" spans="1:43" s="85" customFormat="1" ht="12" customHeight="1" x14ac:dyDescent="0.15">
      <c r="A472" s="16" t="s">
        <v>566</v>
      </c>
      <c r="B472" s="76" t="s">
        <v>42</v>
      </c>
      <c r="C472" s="17" t="s">
        <v>457</v>
      </c>
      <c r="D472" s="27"/>
      <c r="E472" s="21" t="s">
        <v>798</v>
      </c>
      <c r="F472" s="17" t="s">
        <v>799</v>
      </c>
      <c r="G472" s="19" t="s">
        <v>128</v>
      </c>
      <c r="H472" s="18" t="s">
        <v>800</v>
      </c>
      <c r="I472" s="20" t="s">
        <v>569</v>
      </c>
      <c r="J472" s="22">
        <v>34.9</v>
      </c>
      <c r="K472" s="23">
        <f>J472*(1-'Прайс LM, ML от 01.01.2024'!$K$8)</f>
        <v>31.41</v>
      </c>
      <c r="L472" s="74">
        <f t="shared" si="14"/>
        <v>0</v>
      </c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</row>
    <row r="473" spans="1:43" s="85" customFormat="1" ht="12.75" customHeight="1" x14ac:dyDescent="0.15">
      <c r="A473" s="16" t="s">
        <v>566</v>
      </c>
      <c r="B473" s="76" t="s">
        <v>42</v>
      </c>
      <c r="C473" s="17" t="s">
        <v>457</v>
      </c>
      <c r="D473" s="27"/>
      <c r="E473" s="82"/>
      <c r="F473" s="17" t="s">
        <v>984</v>
      </c>
      <c r="G473" s="19"/>
      <c r="H473" s="18"/>
      <c r="I473" s="20" t="s">
        <v>569</v>
      </c>
      <c r="J473" s="77">
        <v>34.9</v>
      </c>
      <c r="K473" s="23">
        <f>J473*(1-'Прайс LM, ML от 01.01.2024'!$K$8)</f>
        <v>31.41</v>
      </c>
      <c r="L473" s="74">
        <f t="shared" si="14"/>
        <v>0</v>
      </c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</row>
    <row r="474" spans="1:43" s="85" customFormat="1" ht="12.75" customHeight="1" x14ac:dyDescent="0.15">
      <c r="A474" s="16" t="s">
        <v>566</v>
      </c>
      <c r="B474" s="76" t="s">
        <v>42</v>
      </c>
      <c r="C474" s="17" t="s">
        <v>457</v>
      </c>
      <c r="D474" s="27"/>
      <c r="E474" s="82"/>
      <c r="F474" s="17" t="s">
        <v>985</v>
      </c>
      <c r="G474" s="19"/>
      <c r="H474" s="18"/>
      <c r="I474" s="20" t="s">
        <v>569</v>
      </c>
      <c r="J474" s="77">
        <v>34.9</v>
      </c>
      <c r="K474" s="23">
        <f>J474*(1-'Прайс LM, ML от 01.01.2024'!$K$8)</f>
        <v>31.41</v>
      </c>
      <c r="L474" s="74">
        <f t="shared" si="14"/>
        <v>0</v>
      </c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</row>
    <row r="475" spans="1:43" s="85" customFormat="1" ht="12.75" customHeight="1" x14ac:dyDescent="0.15">
      <c r="A475" s="16" t="s">
        <v>566</v>
      </c>
      <c r="B475" s="76" t="s">
        <v>16</v>
      </c>
      <c r="C475" s="17" t="s">
        <v>319</v>
      </c>
      <c r="D475" s="27"/>
      <c r="E475" s="21" t="s">
        <v>801</v>
      </c>
      <c r="F475" s="17" t="s">
        <v>802</v>
      </c>
      <c r="G475" s="19"/>
      <c r="H475" s="18"/>
      <c r="I475" s="20" t="s">
        <v>569</v>
      </c>
      <c r="J475" s="22">
        <v>42.5</v>
      </c>
      <c r="K475" s="23">
        <f>J475*(1-'Прайс LM, ML от 01.01.2024'!$K$8)</f>
        <v>38.25</v>
      </c>
      <c r="L475" s="74">
        <f t="shared" si="14"/>
        <v>0</v>
      </c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</row>
    <row r="476" spans="1:43" s="85" customFormat="1" ht="12.75" customHeight="1" x14ac:dyDescent="0.15">
      <c r="A476" s="16" t="s">
        <v>566</v>
      </c>
      <c r="B476" s="76" t="s">
        <v>16</v>
      </c>
      <c r="C476" s="17" t="s">
        <v>319</v>
      </c>
      <c r="D476" s="27"/>
      <c r="E476" s="21" t="s">
        <v>803</v>
      </c>
      <c r="F476" s="17" t="s">
        <v>804</v>
      </c>
      <c r="G476" s="19"/>
      <c r="H476" s="18"/>
      <c r="I476" s="20" t="s">
        <v>569</v>
      </c>
      <c r="J476" s="22">
        <v>42.5</v>
      </c>
      <c r="K476" s="23">
        <f>J476*(1-'Прайс LM, ML от 01.01.2024'!$K$8)</f>
        <v>38.25</v>
      </c>
      <c r="L476" s="74">
        <f t="shared" si="14"/>
        <v>0</v>
      </c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</row>
    <row r="477" spans="1:43" s="85" customFormat="1" ht="12.75" customHeight="1" x14ac:dyDescent="0.15">
      <c r="A477" s="16" t="s">
        <v>566</v>
      </c>
      <c r="B477" s="76" t="s">
        <v>16</v>
      </c>
      <c r="C477" s="17" t="s">
        <v>457</v>
      </c>
      <c r="D477" s="27"/>
      <c r="E477" s="21" t="s">
        <v>805</v>
      </c>
      <c r="F477" s="17" t="s">
        <v>806</v>
      </c>
      <c r="G477" s="19"/>
      <c r="H477" s="18"/>
      <c r="I477" s="20" t="s">
        <v>569</v>
      </c>
      <c r="J477" s="22">
        <v>43.6</v>
      </c>
      <c r="K477" s="23">
        <f>J477*(1-'Прайс LM, ML от 01.01.2024'!$K$8)</f>
        <v>39.24</v>
      </c>
      <c r="L477" s="74">
        <f t="shared" si="14"/>
        <v>0</v>
      </c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</row>
    <row r="478" spans="1:43" s="85" customFormat="1" ht="22.5" customHeight="1" x14ac:dyDescent="0.15">
      <c r="A478" s="16" t="s">
        <v>566</v>
      </c>
      <c r="B478" s="76" t="s">
        <v>16</v>
      </c>
      <c r="C478" s="17" t="s">
        <v>457</v>
      </c>
      <c r="D478" s="27"/>
      <c r="E478" s="21" t="s">
        <v>807</v>
      </c>
      <c r="F478" s="17" t="s">
        <v>808</v>
      </c>
      <c r="G478" s="19"/>
      <c r="H478" s="18"/>
      <c r="I478" s="20" t="s">
        <v>569</v>
      </c>
      <c r="J478" s="22">
        <v>43.6</v>
      </c>
      <c r="K478" s="23">
        <f>J478*(1-'Прайс LM, ML от 01.01.2024'!$K$8)</f>
        <v>39.24</v>
      </c>
      <c r="L478" s="74">
        <f t="shared" si="14"/>
        <v>0</v>
      </c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</row>
    <row r="479" spans="1:43" s="85" customFormat="1" ht="20.25" customHeight="1" x14ac:dyDescent="0.15">
      <c r="A479" s="16" t="s">
        <v>566</v>
      </c>
      <c r="B479" s="76" t="s">
        <v>16</v>
      </c>
      <c r="C479" s="17" t="s">
        <v>457</v>
      </c>
      <c r="D479" s="27"/>
      <c r="E479" s="21" t="s">
        <v>809</v>
      </c>
      <c r="F479" s="17" t="s">
        <v>810</v>
      </c>
      <c r="G479" s="19"/>
      <c r="H479" s="18"/>
      <c r="I479" s="20" t="s">
        <v>569</v>
      </c>
      <c r="J479" s="22">
        <v>43.6</v>
      </c>
      <c r="K479" s="23">
        <f>J479*(1-'Прайс LM, ML от 01.01.2024'!$K$8)</f>
        <v>39.24</v>
      </c>
      <c r="L479" s="74">
        <f t="shared" si="14"/>
        <v>0</v>
      </c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</row>
    <row r="480" spans="1:43" s="85" customFormat="1" ht="15" customHeight="1" x14ac:dyDescent="0.15">
      <c r="A480" s="16" t="s">
        <v>566</v>
      </c>
      <c r="B480" s="76" t="s">
        <v>42</v>
      </c>
      <c r="C480" s="17" t="s">
        <v>319</v>
      </c>
      <c r="D480" s="27"/>
      <c r="E480" s="21" t="s">
        <v>811</v>
      </c>
      <c r="F480" s="17" t="s">
        <v>917</v>
      </c>
      <c r="G480" s="19"/>
      <c r="H480" s="18"/>
      <c r="I480" s="20" t="s">
        <v>569</v>
      </c>
      <c r="J480" s="22">
        <v>38.300000000000004</v>
      </c>
      <c r="K480" s="23">
        <f>J480*(1-'Прайс LM, ML от 01.01.2024'!$K$8)</f>
        <v>34.470000000000006</v>
      </c>
      <c r="L480" s="74">
        <f t="shared" si="14"/>
        <v>0</v>
      </c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/>
      <c r="AL480" s="96"/>
      <c r="AM480" s="96"/>
      <c r="AN480" s="96"/>
      <c r="AO480" s="96"/>
      <c r="AP480" s="96"/>
      <c r="AQ480" s="96"/>
    </row>
    <row r="481" spans="1:43" s="85" customFormat="1" ht="19.5" customHeight="1" x14ac:dyDescent="0.15">
      <c r="A481" s="16" t="s">
        <v>566</v>
      </c>
      <c r="B481" s="76" t="s">
        <v>16</v>
      </c>
      <c r="C481" s="17" t="s">
        <v>319</v>
      </c>
      <c r="D481" s="27"/>
      <c r="E481" s="21" t="s">
        <v>812</v>
      </c>
      <c r="F481" s="17" t="s">
        <v>813</v>
      </c>
      <c r="G481" s="19"/>
      <c r="H481" s="18"/>
      <c r="I481" s="20" t="s">
        <v>569</v>
      </c>
      <c r="J481" s="22">
        <v>42.5</v>
      </c>
      <c r="K481" s="23">
        <f>J481*(1-'Прайс LM, ML от 01.01.2024'!$K$8)</f>
        <v>38.25</v>
      </c>
      <c r="L481" s="74">
        <f t="shared" si="14"/>
        <v>0</v>
      </c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</row>
    <row r="482" spans="1:43" s="85" customFormat="1" ht="21.75" customHeight="1" x14ac:dyDescent="0.15">
      <c r="A482" s="16" t="s">
        <v>566</v>
      </c>
      <c r="B482" s="73" t="s">
        <v>42</v>
      </c>
      <c r="C482" s="17" t="s">
        <v>319</v>
      </c>
      <c r="D482" s="27"/>
      <c r="E482" s="21" t="s">
        <v>814</v>
      </c>
      <c r="F482" s="18" t="s">
        <v>919</v>
      </c>
      <c r="G482" s="19"/>
      <c r="H482" s="18"/>
      <c r="I482" s="20" t="s">
        <v>569</v>
      </c>
      <c r="J482" s="22">
        <v>39.6</v>
      </c>
      <c r="K482" s="23">
        <f>J482*(1-'Прайс LM, ML от 01.01.2024'!$K$8)</f>
        <v>35.64</v>
      </c>
      <c r="L482" s="74">
        <f t="shared" si="14"/>
        <v>0</v>
      </c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</row>
    <row r="483" spans="1:43" s="85" customFormat="1" ht="12.75" customHeight="1" x14ac:dyDescent="0.15">
      <c r="A483" s="16" t="s">
        <v>566</v>
      </c>
      <c r="B483" s="76" t="s">
        <v>16</v>
      </c>
      <c r="C483" s="17" t="s">
        <v>319</v>
      </c>
      <c r="D483" s="27"/>
      <c r="E483" s="21" t="s">
        <v>815</v>
      </c>
      <c r="F483" s="17" t="s">
        <v>816</v>
      </c>
      <c r="G483" s="19"/>
      <c r="H483" s="18"/>
      <c r="I483" s="20" t="s">
        <v>569</v>
      </c>
      <c r="J483" s="22">
        <v>42.5</v>
      </c>
      <c r="K483" s="23">
        <f>J483*(1-'Прайс LM, ML от 01.01.2024'!$K$8)</f>
        <v>38.25</v>
      </c>
      <c r="L483" s="74">
        <f t="shared" si="14"/>
        <v>0</v>
      </c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</row>
    <row r="484" spans="1:43" s="85" customFormat="1" ht="12.75" customHeight="1" x14ac:dyDescent="0.15">
      <c r="A484" s="16" t="s">
        <v>566</v>
      </c>
      <c r="B484" s="76" t="s">
        <v>42</v>
      </c>
      <c r="C484" s="17" t="s">
        <v>457</v>
      </c>
      <c r="D484" s="27"/>
      <c r="E484" s="21" t="s">
        <v>817</v>
      </c>
      <c r="F484" s="17" t="s">
        <v>818</v>
      </c>
      <c r="G484" s="19"/>
      <c r="H484" s="18"/>
      <c r="I484" s="20" t="s">
        <v>569</v>
      </c>
      <c r="J484" s="22">
        <v>35</v>
      </c>
      <c r="K484" s="23">
        <f>J484*(1-'Прайс LM, ML от 01.01.2024'!$K$8)</f>
        <v>31.5</v>
      </c>
      <c r="L484" s="74">
        <f t="shared" si="14"/>
        <v>0</v>
      </c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</row>
    <row r="485" spans="1:43" s="85" customFormat="1" ht="12" customHeight="1" x14ac:dyDescent="0.15">
      <c r="A485" s="16" t="s">
        <v>566</v>
      </c>
      <c r="B485" s="76" t="s">
        <v>42</v>
      </c>
      <c r="C485" s="18" t="s">
        <v>216</v>
      </c>
      <c r="D485" s="27"/>
      <c r="E485" s="21" t="s">
        <v>819</v>
      </c>
      <c r="F485" s="18" t="s">
        <v>920</v>
      </c>
      <c r="G485" s="19" t="s">
        <v>128</v>
      </c>
      <c r="H485" s="18" t="s">
        <v>820</v>
      </c>
      <c r="I485" s="20" t="s">
        <v>569</v>
      </c>
      <c r="J485" s="22">
        <v>38.5</v>
      </c>
      <c r="K485" s="23">
        <f>J485*(1-'Прайс LM, ML от 01.01.2024'!$K$8)</f>
        <v>34.65</v>
      </c>
      <c r="L485" s="74">
        <f t="shared" si="14"/>
        <v>0</v>
      </c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</row>
    <row r="486" spans="1:43" s="85" customFormat="1" ht="12.75" customHeight="1" x14ac:dyDescent="0.15">
      <c r="A486" s="16" t="s">
        <v>566</v>
      </c>
      <c r="B486" s="76" t="s">
        <v>16</v>
      </c>
      <c r="C486" s="18" t="s">
        <v>216</v>
      </c>
      <c r="D486" s="27"/>
      <c r="E486" s="21" t="s">
        <v>821</v>
      </c>
      <c r="F486" s="17" t="s">
        <v>822</v>
      </c>
      <c r="G486" s="19"/>
      <c r="H486" s="18"/>
      <c r="I486" s="20" t="s">
        <v>569</v>
      </c>
      <c r="J486" s="22">
        <v>46.5</v>
      </c>
      <c r="K486" s="23">
        <f>J486*(1-'Прайс LM, ML от 01.01.2024'!$K$8)</f>
        <v>41.85</v>
      </c>
      <c r="L486" s="74">
        <f>K486*1.02*$L$9</f>
        <v>0</v>
      </c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</row>
    <row r="487" spans="1:43" s="85" customFormat="1" ht="12.75" customHeight="1" x14ac:dyDescent="0.15">
      <c r="A487" s="16" t="s">
        <v>566</v>
      </c>
      <c r="B487" s="76" t="s">
        <v>42</v>
      </c>
      <c r="C487" s="18" t="s">
        <v>216</v>
      </c>
      <c r="D487" s="27"/>
      <c r="E487" s="21" t="s">
        <v>821</v>
      </c>
      <c r="F487" s="17" t="s">
        <v>986</v>
      </c>
      <c r="G487" s="19"/>
      <c r="H487" s="18"/>
      <c r="I487" s="93" t="s">
        <v>569</v>
      </c>
      <c r="J487" s="86">
        <v>41.85</v>
      </c>
      <c r="K487" s="23">
        <f>J487*(1-'Прайс LM, ML от 01.01.2024'!$K$8)</f>
        <v>37.664999999999999</v>
      </c>
      <c r="L487" s="74">
        <f t="shared" si="14"/>
        <v>0</v>
      </c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</row>
    <row r="488" spans="1:43" s="85" customFormat="1" ht="12.75" customHeight="1" x14ac:dyDescent="0.15">
      <c r="A488" s="16" t="s">
        <v>566</v>
      </c>
      <c r="B488" s="76" t="s">
        <v>42</v>
      </c>
      <c r="C488" s="17" t="s">
        <v>319</v>
      </c>
      <c r="D488" s="27"/>
      <c r="E488" s="21" t="s">
        <v>823</v>
      </c>
      <c r="F488" s="17" t="s">
        <v>918</v>
      </c>
      <c r="G488" s="19" t="s">
        <v>128</v>
      </c>
      <c r="H488" s="18" t="s">
        <v>824</v>
      </c>
      <c r="I488" s="20" t="s">
        <v>569</v>
      </c>
      <c r="J488" s="22">
        <v>38.300000000000004</v>
      </c>
      <c r="K488" s="23">
        <f>J488*(1-'Прайс LM, ML от 01.01.2024'!$K$8)</f>
        <v>34.470000000000006</v>
      </c>
      <c r="L488" s="74">
        <f t="shared" si="14"/>
        <v>0</v>
      </c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</row>
    <row r="489" spans="1:43" s="85" customFormat="1" ht="12.75" customHeight="1" x14ac:dyDescent="0.15">
      <c r="A489" s="16" t="s">
        <v>566</v>
      </c>
      <c r="B489" s="76" t="s">
        <v>42</v>
      </c>
      <c r="C489" s="17" t="s">
        <v>457</v>
      </c>
      <c r="D489" s="27"/>
      <c r="E489" s="21" t="s">
        <v>825</v>
      </c>
      <c r="F489" s="17" t="s">
        <v>826</v>
      </c>
      <c r="G489" s="19"/>
      <c r="H489" s="18"/>
      <c r="I489" s="20" t="s">
        <v>569</v>
      </c>
      <c r="J489" s="22">
        <v>34.9</v>
      </c>
      <c r="K489" s="23">
        <f>J489*(1-'Прайс LM, ML от 01.01.2024'!$K$8)</f>
        <v>31.41</v>
      </c>
      <c r="L489" s="74">
        <f t="shared" si="14"/>
        <v>0</v>
      </c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</row>
    <row r="490" spans="1:43" s="2" customFormat="1" ht="12.75" customHeight="1" x14ac:dyDescent="0.15">
      <c r="A490" s="29" t="s">
        <v>566</v>
      </c>
      <c r="B490" s="73" t="s">
        <v>42</v>
      </c>
      <c r="C490" s="18" t="s">
        <v>457</v>
      </c>
      <c r="D490" s="27"/>
      <c r="E490" s="19" t="s">
        <v>827</v>
      </c>
      <c r="F490" s="18" t="s">
        <v>951</v>
      </c>
      <c r="G490" s="19"/>
      <c r="H490" s="18"/>
      <c r="I490" s="25" t="s">
        <v>569</v>
      </c>
      <c r="J490" s="22">
        <v>34.9</v>
      </c>
      <c r="K490" s="23">
        <f>J490*(1-'Прайс LM, ML от 01.01.2024'!$K$8)</f>
        <v>31.41</v>
      </c>
      <c r="L490" s="74">
        <f t="shared" si="14"/>
        <v>0</v>
      </c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</row>
    <row r="491" spans="1:43" s="2" customFormat="1" ht="12.75" customHeight="1" x14ac:dyDescent="0.15">
      <c r="A491" s="29" t="s">
        <v>566</v>
      </c>
      <c r="B491" s="76" t="s">
        <v>42</v>
      </c>
      <c r="C491" s="18" t="s">
        <v>457</v>
      </c>
      <c r="D491" s="27"/>
      <c r="E491" s="19"/>
      <c r="F491" s="18" t="s">
        <v>952</v>
      </c>
      <c r="G491" s="19"/>
      <c r="H491" s="18"/>
      <c r="I491" s="25" t="s">
        <v>569</v>
      </c>
      <c r="J491" s="77">
        <v>34.9</v>
      </c>
      <c r="K491" s="32">
        <f>J491*(1-'Прайс LM, ML от 01.01.2024'!$K$8)</f>
        <v>31.41</v>
      </c>
      <c r="L491" s="74">
        <f t="shared" si="14"/>
        <v>0</v>
      </c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</row>
    <row r="492" spans="1:43" s="2" customFormat="1" ht="12.75" customHeight="1" x14ac:dyDescent="0.15">
      <c r="A492" s="18" t="s">
        <v>566</v>
      </c>
      <c r="B492" s="76" t="s">
        <v>42</v>
      </c>
      <c r="C492" s="18" t="s">
        <v>457</v>
      </c>
      <c r="D492" s="79"/>
      <c r="E492" s="19" t="s">
        <v>828</v>
      </c>
      <c r="F492" s="18" t="s">
        <v>829</v>
      </c>
      <c r="G492" s="19" t="s">
        <v>128</v>
      </c>
      <c r="H492" s="18" t="s">
        <v>459</v>
      </c>
      <c r="I492" s="25" t="s">
        <v>569</v>
      </c>
      <c r="J492" s="77">
        <v>34.9</v>
      </c>
      <c r="K492" s="32">
        <f>J492*(1-'Прайс LM, ML от 01.01.2024'!$K$8)</f>
        <v>31.41</v>
      </c>
      <c r="L492" s="74">
        <f t="shared" si="14"/>
        <v>0</v>
      </c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</row>
    <row r="493" spans="1:43" s="2" customFormat="1" ht="12.75" customHeight="1" x14ac:dyDescent="0.15">
      <c r="A493" s="29" t="s">
        <v>566</v>
      </c>
      <c r="B493" s="73" t="s">
        <v>16</v>
      </c>
      <c r="C493" s="18" t="s">
        <v>319</v>
      </c>
      <c r="D493" s="27"/>
      <c r="E493" s="19" t="s">
        <v>830</v>
      </c>
      <c r="F493" s="18" t="s">
        <v>831</v>
      </c>
      <c r="G493" s="19"/>
      <c r="H493" s="18"/>
      <c r="I493" s="25" t="s">
        <v>571</v>
      </c>
      <c r="J493" s="22">
        <v>35</v>
      </c>
      <c r="K493" s="23">
        <f>J493*(1-'Прайс LM, ML от 01.01.2024'!$K$8)</f>
        <v>31.5</v>
      </c>
      <c r="L493" s="74">
        <f t="shared" si="14"/>
        <v>0</v>
      </c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</row>
    <row r="494" spans="1:43" s="2" customFormat="1" ht="12.75" customHeight="1" x14ac:dyDescent="0.15">
      <c r="A494" s="29" t="s">
        <v>566</v>
      </c>
      <c r="B494" s="76" t="s">
        <v>42</v>
      </c>
      <c r="C494" s="18" t="s">
        <v>457</v>
      </c>
      <c r="D494" s="27"/>
      <c r="E494" s="19" t="s">
        <v>832</v>
      </c>
      <c r="F494" s="18" t="s">
        <v>979</v>
      </c>
      <c r="G494" s="19" t="s">
        <v>128</v>
      </c>
      <c r="H494" s="18" t="s">
        <v>833</v>
      </c>
      <c r="I494" s="25" t="s">
        <v>569</v>
      </c>
      <c r="J494" s="22">
        <v>41.1</v>
      </c>
      <c r="K494" s="23">
        <f>J494*(1-'Прайс LM, ML от 01.01.2024'!$K$8)</f>
        <v>36.99</v>
      </c>
      <c r="L494" s="74">
        <f t="shared" si="14"/>
        <v>0</v>
      </c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</row>
    <row r="495" spans="1:43" s="2" customFormat="1" ht="12.75" customHeight="1" x14ac:dyDescent="0.15">
      <c r="A495" s="29" t="s">
        <v>566</v>
      </c>
      <c r="B495" s="76" t="s">
        <v>42</v>
      </c>
      <c r="C495" s="18" t="s">
        <v>457</v>
      </c>
      <c r="D495" s="27"/>
      <c r="E495" s="19" t="s">
        <v>834</v>
      </c>
      <c r="F495" s="18" t="s">
        <v>980</v>
      </c>
      <c r="G495" s="19" t="s">
        <v>128</v>
      </c>
      <c r="H495" s="18" t="s">
        <v>835</v>
      </c>
      <c r="I495" s="25" t="s">
        <v>569</v>
      </c>
      <c r="J495" s="22">
        <v>32.9</v>
      </c>
      <c r="K495" s="23">
        <f>J495*(1-'Прайс LM, ML от 01.01.2024'!$K$8)</f>
        <v>29.61</v>
      </c>
      <c r="L495" s="74">
        <f t="shared" si="14"/>
        <v>0</v>
      </c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</row>
    <row r="496" spans="1:43" s="2" customFormat="1" ht="12.75" customHeight="1" x14ac:dyDescent="0.15">
      <c r="A496" s="94" t="s">
        <v>998</v>
      </c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37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</row>
    <row r="497" spans="1:43" s="2" customFormat="1" ht="12.75" customHeight="1" x14ac:dyDescent="0.15">
      <c r="A497" s="5" t="s">
        <v>836</v>
      </c>
      <c r="E497" s="38"/>
      <c r="J497" s="39"/>
      <c r="K497" s="40"/>
      <c r="L497" s="4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</row>
    <row r="498" spans="1:43" s="2" customFormat="1" ht="11.45" customHeight="1" x14ac:dyDescent="0.15">
      <c r="A498" s="5" t="s">
        <v>837</v>
      </c>
      <c r="B498" s="41"/>
      <c r="E498" s="38"/>
      <c r="K498" s="40"/>
      <c r="L498" s="4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</row>
    <row r="499" spans="1:43" s="2" customFormat="1" ht="11.45" customHeight="1" x14ac:dyDescent="0.15">
      <c r="A499" s="5" t="s">
        <v>838</v>
      </c>
      <c r="B499" s="41"/>
      <c r="E499" s="38"/>
      <c r="K499" s="40"/>
      <c r="L499" s="4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</row>
    <row r="500" spans="1:43" s="2" customFormat="1" ht="11.45" customHeight="1" x14ac:dyDescent="0.15">
      <c r="A500" s="85" t="s">
        <v>839</v>
      </c>
      <c r="B500" s="24"/>
      <c r="E500" s="38"/>
      <c r="F500" s="85"/>
      <c r="G500" s="85"/>
      <c r="H500" s="85"/>
      <c r="I500" s="85"/>
      <c r="J500" s="85"/>
      <c r="K500" s="3"/>
      <c r="L500" s="4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</row>
    <row r="501" spans="1:43" s="2" customFormat="1" ht="12.75" customHeight="1" x14ac:dyDescent="0.15">
      <c r="A501" s="129" t="s">
        <v>927</v>
      </c>
      <c r="B501" s="130"/>
      <c r="C501" s="129"/>
      <c r="D501" s="129"/>
      <c r="E501" s="129"/>
      <c r="F501" s="129"/>
      <c r="G501" s="129"/>
      <c r="H501" s="129"/>
      <c r="I501" s="129"/>
      <c r="J501" s="129"/>
      <c r="K501" s="129"/>
      <c r="L501" s="4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</row>
    <row r="502" spans="1:43" ht="11.25" customHeight="1" x14ac:dyDescent="0.15">
      <c r="A502" s="42" t="s">
        <v>929</v>
      </c>
      <c r="B502" s="24"/>
    </row>
    <row r="503" spans="1:43" ht="11.25" customHeight="1" x14ac:dyDescent="0.15">
      <c r="A503" s="129" t="s">
        <v>930</v>
      </c>
      <c r="B503" s="129"/>
      <c r="C503" s="129"/>
      <c r="D503" s="129"/>
      <c r="E503" s="131"/>
      <c r="F503" s="129"/>
      <c r="G503" s="129"/>
      <c r="H503" s="129"/>
      <c r="I503" s="129"/>
      <c r="J503" s="129"/>
      <c r="K503" s="129"/>
    </row>
    <row r="504" spans="1:43" ht="11.25" customHeight="1" x14ac:dyDescent="0.15">
      <c r="A504" s="85" t="s">
        <v>934</v>
      </c>
      <c r="B504" s="24"/>
    </row>
    <row r="505" spans="1:43" ht="11.25" customHeight="1" x14ac:dyDescent="0.15">
      <c r="A505" s="129" t="s">
        <v>928</v>
      </c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</row>
    <row r="506" spans="1:43" ht="11.45" customHeight="1" x14ac:dyDescent="0.15">
      <c r="A506" s="121" t="s">
        <v>840</v>
      </c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</row>
    <row r="507" spans="1:43" ht="11.45" customHeight="1" x14ac:dyDescent="0.15">
      <c r="A507" s="112" t="s">
        <v>841</v>
      </c>
      <c r="B507" s="113"/>
      <c r="C507" s="113"/>
      <c r="D507" s="113"/>
      <c r="E507" s="114"/>
      <c r="F507" s="120" t="s">
        <v>842</v>
      </c>
      <c r="G507" s="120"/>
      <c r="H507" s="120"/>
      <c r="I507" s="120"/>
      <c r="J507" s="120"/>
      <c r="K507" s="120"/>
    </row>
    <row r="508" spans="1:43" ht="36" customHeight="1" x14ac:dyDescent="0.15">
      <c r="A508" s="112" t="s">
        <v>843</v>
      </c>
      <c r="B508" s="113"/>
      <c r="C508" s="113"/>
      <c r="D508" s="113"/>
      <c r="E508" s="114"/>
      <c r="F508" s="120" t="s">
        <v>844</v>
      </c>
      <c r="G508" s="120"/>
      <c r="H508" s="120"/>
      <c r="I508" s="120"/>
      <c r="J508" s="120"/>
      <c r="K508" s="120"/>
    </row>
    <row r="509" spans="1:43" ht="11.45" customHeight="1" x14ac:dyDescent="0.15">
      <c r="A509" s="112" t="s">
        <v>845</v>
      </c>
      <c r="B509" s="113"/>
      <c r="C509" s="113"/>
      <c r="D509" s="113"/>
      <c r="E509" s="114"/>
      <c r="F509" s="120" t="s">
        <v>846</v>
      </c>
      <c r="G509" s="120"/>
      <c r="H509" s="120"/>
      <c r="I509" s="120"/>
      <c r="J509" s="120"/>
      <c r="K509" s="120"/>
    </row>
    <row r="510" spans="1:43" s="43" customFormat="1" ht="35.25" customHeight="1" x14ac:dyDescent="0.15">
      <c r="A510" s="112" t="s">
        <v>847</v>
      </c>
      <c r="B510" s="113"/>
      <c r="C510" s="113"/>
      <c r="D510" s="113"/>
      <c r="E510" s="114"/>
      <c r="F510" s="120" t="s">
        <v>848</v>
      </c>
      <c r="G510" s="120"/>
      <c r="H510" s="120"/>
      <c r="I510" s="120"/>
      <c r="J510" s="120"/>
      <c r="K510" s="120"/>
      <c r="L510" s="4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</row>
    <row r="511" spans="1:43" s="44" customFormat="1" ht="11.45" customHeight="1" x14ac:dyDescent="0.15">
      <c r="A511" s="112" t="s">
        <v>849</v>
      </c>
      <c r="B511" s="113"/>
      <c r="C511" s="113"/>
      <c r="D511" s="113"/>
      <c r="E511" s="114"/>
      <c r="F511" s="120" t="s">
        <v>939</v>
      </c>
      <c r="G511" s="120"/>
      <c r="H511" s="120"/>
      <c r="I511" s="120"/>
      <c r="J511" s="120"/>
      <c r="K511" s="120"/>
      <c r="L511" s="4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</row>
    <row r="512" spans="1:43" s="44" customFormat="1" ht="15.75" customHeight="1" x14ac:dyDescent="0.15">
      <c r="A512" s="112" t="s">
        <v>850</v>
      </c>
      <c r="B512" s="113"/>
      <c r="C512" s="113"/>
      <c r="D512" s="113"/>
      <c r="E512" s="114"/>
      <c r="F512" s="115" t="s">
        <v>851</v>
      </c>
      <c r="G512" s="115"/>
      <c r="H512" s="115"/>
      <c r="I512" s="115"/>
      <c r="J512" s="115"/>
      <c r="K512" s="115"/>
      <c r="L512" s="7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</row>
    <row r="513" spans="1:43" s="44" customFormat="1" ht="24.75" customHeight="1" x14ac:dyDescent="0.15">
      <c r="A513" s="112" t="s">
        <v>852</v>
      </c>
      <c r="B513" s="113"/>
      <c r="C513" s="113"/>
      <c r="D513" s="113"/>
      <c r="E513" s="114"/>
      <c r="F513" s="115" t="s">
        <v>853</v>
      </c>
      <c r="G513" s="115"/>
      <c r="H513" s="115"/>
      <c r="I513" s="115"/>
      <c r="J513" s="115"/>
      <c r="K513" s="115"/>
      <c r="L513" s="7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</row>
    <row r="514" spans="1:43" s="44" customFormat="1" ht="12.75" customHeight="1" x14ac:dyDescent="0.15">
      <c r="A514" s="112" t="s">
        <v>854</v>
      </c>
      <c r="B514" s="113"/>
      <c r="C514" s="113"/>
      <c r="D514" s="113"/>
      <c r="E514" s="114"/>
      <c r="F514" s="115" t="s">
        <v>855</v>
      </c>
      <c r="G514" s="115"/>
      <c r="H514" s="115"/>
      <c r="I514" s="115"/>
      <c r="J514" s="115"/>
      <c r="K514" s="115"/>
      <c r="L514" s="7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</row>
    <row r="515" spans="1:43" s="44" customFormat="1" ht="21" customHeight="1" x14ac:dyDescent="0.15">
      <c r="A515" s="112" t="s">
        <v>856</v>
      </c>
      <c r="B515" s="113"/>
      <c r="C515" s="113"/>
      <c r="D515" s="113"/>
      <c r="E515" s="114"/>
      <c r="F515" s="120" t="s">
        <v>857</v>
      </c>
      <c r="G515" s="120"/>
      <c r="H515" s="120"/>
      <c r="I515" s="120"/>
      <c r="J515" s="120"/>
      <c r="K515" s="120"/>
      <c r="L515" s="7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</row>
    <row r="516" spans="1:43" s="44" customFormat="1" ht="20.25" customHeight="1" x14ac:dyDescent="0.15">
      <c r="A516" s="112" t="s">
        <v>858</v>
      </c>
      <c r="B516" s="113"/>
      <c r="C516" s="113"/>
      <c r="D516" s="113"/>
      <c r="E516" s="114"/>
      <c r="F516" s="115" t="s">
        <v>859</v>
      </c>
      <c r="G516" s="115"/>
      <c r="H516" s="115"/>
      <c r="I516" s="115"/>
      <c r="J516" s="115"/>
      <c r="K516" s="115"/>
      <c r="L516" s="7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</row>
    <row r="517" spans="1:43" s="44" customFormat="1" ht="14.25" customHeight="1" x14ac:dyDescent="0.15">
      <c r="A517" s="112" t="s">
        <v>860</v>
      </c>
      <c r="B517" s="113"/>
      <c r="C517" s="113"/>
      <c r="D517" s="113"/>
      <c r="E517" s="114"/>
      <c r="F517" s="115" t="s">
        <v>861</v>
      </c>
      <c r="G517" s="115"/>
      <c r="H517" s="115"/>
      <c r="I517" s="115"/>
      <c r="J517" s="115"/>
      <c r="K517" s="115"/>
      <c r="L517" s="45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</row>
    <row r="518" spans="1:43" s="44" customFormat="1" ht="12.75" customHeight="1" x14ac:dyDescent="0.15">
      <c r="A518" s="116" t="s">
        <v>862</v>
      </c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7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</row>
    <row r="519" spans="1:43" s="44" customFormat="1" ht="13.5" customHeight="1" x14ac:dyDescent="0.15">
      <c r="A519" s="116" t="s">
        <v>863</v>
      </c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45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</row>
    <row r="520" spans="1:43" s="44" customFormat="1" ht="11.25" customHeight="1" x14ac:dyDescent="0.15">
      <c r="A520" s="117" t="s">
        <v>864</v>
      </c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7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</row>
    <row r="521" spans="1:43" s="44" customFormat="1" ht="11.25" customHeight="1" x14ac:dyDescent="0.15">
      <c r="A521" s="117" t="s">
        <v>865</v>
      </c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7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</row>
    <row r="522" spans="1:43" s="44" customFormat="1" ht="27" customHeight="1" x14ac:dyDescent="0.15">
      <c r="A522" s="118" t="s">
        <v>866</v>
      </c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  <c r="L522" s="45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</row>
    <row r="523" spans="1:43" s="44" customFormat="1" ht="19.5" customHeight="1" x14ac:dyDescent="0.15">
      <c r="A523" s="119" t="s">
        <v>867</v>
      </c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46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</row>
    <row r="524" spans="1:43" s="44" customFormat="1" ht="12" customHeight="1" x14ac:dyDescent="0.15">
      <c r="A524" s="52" t="s">
        <v>868</v>
      </c>
      <c r="B524" s="52"/>
      <c r="C524" s="52"/>
      <c r="D524" s="52"/>
      <c r="E524" s="53"/>
      <c r="F524" s="54"/>
      <c r="G524" s="54"/>
      <c r="H524" s="54"/>
      <c r="I524" s="54"/>
      <c r="J524" s="54"/>
      <c r="K524" s="55"/>
      <c r="L524" s="48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</row>
    <row r="525" spans="1:43" s="44" customFormat="1" ht="13.5" customHeight="1" x14ac:dyDescent="0.15">
      <c r="A525" s="57" t="s">
        <v>869</v>
      </c>
      <c r="B525" s="57"/>
      <c r="C525" s="57"/>
      <c r="D525" s="57"/>
      <c r="E525" s="53"/>
      <c r="F525" s="54"/>
      <c r="G525" s="54"/>
      <c r="H525" s="54"/>
      <c r="I525" s="54"/>
      <c r="J525" s="54"/>
      <c r="K525" s="55"/>
      <c r="L525" s="49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</row>
    <row r="526" spans="1:43" s="44" customFormat="1" ht="26.25" customHeight="1" x14ac:dyDescent="0.15">
      <c r="A526" s="57"/>
      <c r="B526" s="57"/>
      <c r="C526" s="57"/>
      <c r="D526" s="57"/>
      <c r="E526" s="53"/>
      <c r="F526" s="54"/>
      <c r="G526" s="54"/>
      <c r="H526" s="54"/>
      <c r="I526" s="54"/>
      <c r="J526" s="54"/>
      <c r="K526" s="55"/>
      <c r="L526" s="5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</row>
    <row r="527" spans="1:43" s="44" customFormat="1" ht="13.5" customHeight="1" x14ac:dyDescent="0.15">
      <c r="A527" s="52"/>
      <c r="B527" s="57"/>
      <c r="C527" s="57"/>
      <c r="D527" s="57"/>
      <c r="E527" s="53"/>
      <c r="F527" s="54"/>
      <c r="G527" s="54"/>
      <c r="H527" s="54"/>
      <c r="I527" s="54"/>
      <c r="J527" s="54"/>
      <c r="K527" s="55"/>
      <c r="L527" s="4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</row>
    <row r="528" spans="1:43" ht="17.25" customHeight="1" x14ac:dyDescent="0.15">
      <c r="G528" s="55"/>
      <c r="H528" s="55"/>
      <c r="I528" s="55"/>
      <c r="J528" s="54"/>
      <c r="K528" s="55"/>
    </row>
    <row r="529" spans="1:43" s="44" customFormat="1" ht="11.45" customHeight="1" x14ac:dyDescent="0.15">
      <c r="A529" s="1"/>
      <c r="B529" s="85"/>
      <c r="C529" s="2"/>
      <c r="D529" s="2"/>
      <c r="E529" s="38"/>
      <c r="F529" s="85"/>
      <c r="G529" s="54"/>
      <c r="H529" s="54"/>
      <c r="I529" s="54"/>
      <c r="J529" s="54"/>
      <c r="K529" s="55"/>
      <c r="L529" s="56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</row>
    <row r="530" spans="1:43" s="44" customFormat="1" ht="11.45" customHeight="1" x14ac:dyDescent="0.15">
      <c r="A530" s="1"/>
      <c r="B530" s="85"/>
      <c r="C530" s="2"/>
      <c r="D530" s="2"/>
      <c r="E530" s="38"/>
      <c r="F530" s="85"/>
      <c r="G530" s="54"/>
      <c r="H530" s="54"/>
      <c r="I530" s="54"/>
      <c r="J530" s="54"/>
      <c r="K530" s="55"/>
      <c r="L530" s="56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</row>
    <row r="531" spans="1:43" s="44" customFormat="1" ht="11.45" customHeight="1" x14ac:dyDescent="0.15">
      <c r="A531" s="1"/>
      <c r="B531" s="85"/>
      <c r="C531" s="2"/>
      <c r="D531" s="2"/>
      <c r="E531" s="38"/>
      <c r="F531" s="85"/>
      <c r="G531" s="54"/>
      <c r="H531" s="54"/>
      <c r="I531" s="54"/>
      <c r="J531" s="54"/>
      <c r="K531" s="55"/>
      <c r="L531" s="56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</row>
    <row r="532" spans="1:43" s="44" customFormat="1" ht="11.45" customHeight="1" x14ac:dyDescent="0.15">
      <c r="A532" s="1"/>
      <c r="B532" s="85"/>
      <c r="C532" s="2"/>
      <c r="D532" s="2"/>
      <c r="E532" s="38"/>
      <c r="F532" s="85"/>
      <c r="G532" s="58"/>
      <c r="H532" s="58"/>
      <c r="I532" s="58"/>
      <c r="J532" s="47"/>
      <c r="K532" s="58"/>
      <c r="L532" s="56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</row>
    <row r="533" spans="1:43" s="44" customFormat="1" ht="11.45" customHeight="1" x14ac:dyDescent="0.15">
      <c r="A533" s="1"/>
      <c r="B533" s="85"/>
      <c r="C533" s="2"/>
      <c r="D533" s="2"/>
      <c r="E533" s="38"/>
      <c r="F533" s="85"/>
      <c r="G533" s="60"/>
      <c r="H533" s="60"/>
      <c r="I533" s="60"/>
      <c r="J533" s="61"/>
      <c r="K533" s="60"/>
      <c r="L533" s="56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</row>
    <row r="534" spans="1:43" s="44" customFormat="1" ht="11.45" customHeight="1" x14ac:dyDescent="0.15">
      <c r="A534" s="1"/>
      <c r="B534" s="85"/>
      <c r="C534" s="2"/>
      <c r="D534" s="2"/>
      <c r="E534" s="38"/>
      <c r="F534" s="85"/>
      <c r="G534" s="61"/>
      <c r="H534" s="61"/>
      <c r="I534" s="61"/>
      <c r="J534" s="61"/>
      <c r="K534" s="60"/>
      <c r="L534" s="56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</row>
    <row r="535" spans="1:43" s="44" customFormat="1" ht="11.45" customHeight="1" x14ac:dyDescent="0.15">
      <c r="A535" s="1"/>
      <c r="B535" s="85"/>
      <c r="C535" s="2"/>
      <c r="D535" s="2"/>
      <c r="E535" s="38"/>
      <c r="F535" s="85"/>
      <c r="G535" s="62"/>
      <c r="H535" s="62"/>
      <c r="I535" s="62"/>
      <c r="J535" s="62"/>
      <c r="K535" s="63"/>
      <c r="L535" s="56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</row>
    <row r="536" spans="1:43" s="44" customFormat="1" ht="11.45" customHeight="1" x14ac:dyDescent="0.15">
      <c r="A536" s="1"/>
      <c r="B536" s="85"/>
      <c r="C536" s="2"/>
      <c r="D536" s="2"/>
      <c r="E536" s="38"/>
      <c r="F536" s="85"/>
      <c r="G536" s="62"/>
      <c r="H536" s="62"/>
      <c r="I536" s="62"/>
      <c r="J536" s="62"/>
      <c r="K536" s="63"/>
      <c r="L536" s="56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</row>
    <row r="537" spans="1:43" s="44" customFormat="1" ht="11.45" customHeight="1" x14ac:dyDescent="0.15">
      <c r="A537" s="1"/>
      <c r="B537" s="85"/>
      <c r="C537" s="2"/>
      <c r="D537" s="2"/>
      <c r="E537" s="38"/>
      <c r="F537" s="85"/>
      <c r="G537" s="6"/>
      <c r="H537" s="6"/>
      <c r="I537" s="6"/>
      <c r="J537" s="6"/>
      <c r="K537" s="64"/>
      <c r="L537" s="59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</row>
    <row r="538" spans="1:43" s="44" customFormat="1" ht="11.45" customHeight="1" x14ac:dyDescent="0.15">
      <c r="A538" s="1"/>
      <c r="B538" s="85"/>
      <c r="C538" s="2"/>
      <c r="D538" s="2"/>
      <c r="E538" s="38"/>
      <c r="F538" s="85"/>
      <c r="G538" s="6"/>
      <c r="H538" s="6"/>
      <c r="I538" s="6"/>
      <c r="J538" s="6"/>
      <c r="K538" s="64"/>
      <c r="L538" s="59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</row>
    <row r="539" spans="1:43" s="44" customFormat="1" ht="22.5" customHeight="1" x14ac:dyDescent="0.15">
      <c r="A539" s="1"/>
      <c r="B539" s="85"/>
      <c r="C539" s="2"/>
      <c r="D539" s="2"/>
      <c r="E539" s="38"/>
      <c r="F539" s="85"/>
      <c r="G539" s="85"/>
      <c r="H539" s="85"/>
      <c r="I539" s="85"/>
      <c r="J539" s="85"/>
      <c r="K539" s="3"/>
      <c r="L539" s="59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</row>
    <row r="540" spans="1:43" s="44" customFormat="1" ht="11.45" customHeight="1" x14ac:dyDescent="0.15">
      <c r="A540" s="1"/>
      <c r="B540" s="85"/>
      <c r="C540" s="2"/>
      <c r="D540" s="2"/>
      <c r="E540" s="38"/>
      <c r="F540" s="85"/>
      <c r="G540" s="85"/>
      <c r="H540" s="85"/>
      <c r="I540" s="85"/>
      <c r="J540" s="85"/>
      <c r="K540" s="3"/>
      <c r="L540" s="51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</row>
    <row r="541" spans="1:43" s="44" customFormat="1" ht="11.45" customHeight="1" x14ac:dyDescent="0.15">
      <c r="A541" s="1"/>
      <c r="B541" s="85"/>
      <c r="C541" s="2"/>
      <c r="D541" s="2"/>
      <c r="E541" s="38"/>
      <c r="F541" s="85"/>
      <c r="G541" s="85"/>
      <c r="H541" s="85"/>
      <c r="I541" s="85"/>
      <c r="J541" s="85"/>
      <c r="K541" s="3"/>
      <c r="L541" s="51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</row>
    <row r="542" spans="1:43" s="44" customFormat="1" ht="11.45" customHeight="1" x14ac:dyDescent="0.15">
      <c r="A542" s="1"/>
      <c r="B542" s="85"/>
      <c r="C542" s="2"/>
      <c r="D542" s="2"/>
      <c r="E542" s="38"/>
      <c r="F542" s="85"/>
      <c r="G542" s="85"/>
      <c r="H542" s="85"/>
      <c r="I542" s="85"/>
      <c r="J542" s="85"/>
      <c r="K542" s="3"/>
      <c r="L542" s="65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</row>
    <row r="543" spans="1:43" s="44" customFormat="1" ht="11.45" customHeight="1" x14ac:dyDescent="0.15">
      <c r="A543" s="1"/>
      <c r="B543" s="85"/>
      <c r="C543" s="2"/>
      <c r="D543" s="2"/>
      <c r="E543" s="38"/>
      <c r="F543" s="85"/>
      <c r="G543" s="85"/>
      <c r="H543" s="85"/>
      <c r="I543" s="85"/>
      <c r="J543" s="85"/>
      <c r="K543" s="3"/>
      <c r="L543" s="65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</row>
  </sheetData>
  <autoFilter ref="A10:L495"/>
  <mergeCells count="39">
    <mergeCell ref="F509:K509"/>
    <mergeCell ref="A506:K506"/>
    <mergeCell ref="A7:K7"/>
    <mergeCell ref="A8:A9"/>
    <mergeCell ref="B8:B9"/>
    <mergeCell ref="C8:C9"/>
    <mergeCell ref="D8:D9"/>
    <mergeCell ref="I8:I9"/>
    <mergeCell ref="A501:K501"/>
    <mergeCell ref="A503:K503"/>
    <mergeCell ref="A505:K505"/>
    <mergeCell ref="A523:K523"/>
    <mergeCell ref="A513:E513"/>
    <mergeCell ref="F513:K513"/>
    <mergeCell ref="A514:E514"/>
    <mergeCell ref="F514:K514"/>
    <mergeCell ref="A515:E515"/>
    <mergeCell ref="F515:K515"/>
    <mergeCell ref="A518:K518"/>
    <mergeCell ref="A519:K519"/>
    <mergeCell ref="A520:K520"/>
    <mergeCell ref="A521:K521"/>
    <mergeCell ref="A522:K522"/>
    <mergeCell ref="A5:K6"/>
    <mergeCell ref="A516:E516"/>
    <mergeCell ref="F516:K516"/>
    <mergeCell ref="A517:E517"/>
    <mergeCell ref="F517:K517"/>
    <mergeCell ref="A510:E510"/>
    <mergeCell ref="F510:K510"/>
    <mergeCell ref="A511:E511"/>
    <mergeCell ref="F511:K511"/>
    <mergeCell ref="A512:E512"/>
    <mergeCell ref="F512:K512"/>
    <mergeCell ref="A507:E507"/>
    <mergeCell ref="F507:K507"/>
    <mergeCell ref="A508:E508"/>
    <mergeCell ref="F508:K508"/>
    <mergeCell ref="A509:E509"/>
  </mergeCells>
  <pageMargins left="0.75" right="1" top="0.75" bottom="1" header="0.5" footer="0.5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Unknown" shapeId="6150" r:id="rId4">
          <objectPr defaultSize="0" autoPict="0" r:id="rId5">
            <anchor moveWithCells="1" sizeWithCells="1">
              <from>
                <xdr:col>0</xdr:col>
                <xdr:colOff>666750</xdr:colOff>
                <xdr:row>1</xdr:row>
                <xdr:rowOff>85725</xdr:rowOff>
              </from>
              <to>
                <xdr:col>5</xdr:col>
                <xdr:colOff>1209675</xdr:colOff>
                <xdr:row>4</xdr:row>
                <xdr:rowOff>66675</xdr:rowOff>
              </to>
            </anchor>
          </objectPr>
        </oleObject>
      </mc:Choice>
      <mc:Fallback>
        <oleObject progId="Unknown" shapeId="61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LM, ML от 01.01.2024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Денищич Алла</dc:creator>
  <cp:lastModifiedBy>user</cp:lastModifiedBy>
  <cp:lastPrinted>2023-05-11T09:06:10Z</cp:lastPrinted>
  <dcterms:created xsi:type="dcterms:W3CDTF">2022-10-07T11:14:22Z</dcterms:created>
  <dcterms:modified xsi:type="dcterms:W3CDTF">2024-02-02T13:33:20Z</dcterms:modified>
</cp:coreProperties>
</file>